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3" sheetId="704" r:id="rId4"/>
    <sheet name="7empregoINE3" sheetId="705" r:id="rId5"/>
    <sheet name="8desemprego_INE3" sheetId="706" r:id="rId6"/>
    <sheet name="9lay_off" sheetId="487" r:id="rId7"/>
    <sheet name="10desemprego_IEFP" sheetId="709" r:id="rId8"/>
    <sheet name="11desemprego_IEFP" sheetId="710" r:id="rId9"/>
    <sheet name="12fp_anexo C" sheetId="703" r:id="rId10"/>
    <sheet name="13empresarial" sheetId="707" r:id="rId11"/>
    <sheet name="14ganhos" sheetId="458" r:id="rId12"/>
    <sheet name="15salários" sheetId="502" r:id="rId13"/>
    <sheet name="16irct" sheetId="491" r:id="rId14"/>
    <sheet name="17acidentes" sheetId="708"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 r:id="rId24"/>
  </externalReferences>
  <definedNames>
    <definedName name="_xlnm._FilterDatabase" localSheetId="7" hidden="1">'10desemprego_IEFP'!$C$3:$Q$27</definedName>
    <definedName name="acidentes" localSheetId="7">#REF!</definedName>
    <definedName name="acidentes" localSheetId="8">#REF!</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'13empresarial'!$B$1:$O$82</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'17acidentes'!$A$1:$Q$59</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7">#REF!</definedName>
    <definedName name="Changes" localSheetId="8">#REF!</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7">#REF!</definedName>
    <definedName name="Comments" localSheetId="8">#REF!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7">#REF!</definedName>
    <definedName name="Contact" localSheetId="8">#REF!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7">#REF!</definedName>
    <definedName name="Country" localSheetId="8">#REF!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7">#REF!</definedName>
    <definedName name="dgalsjdgAD" localSheetId="8">#REF!</definedName>
    <definedName name="dgalsjdgAD" localSheetId="9">#REF!</definedName>
    <definedName name="dgalsjdgAD" localSheetId="10">#REF!</definedName>
    <definedName name="dgalsjdgAD" localSheetId="17">#REF!</definedName>
    <definedName name="dgalsjdgAD">#REF!</definedName>
    <definedName name="dsadsa" localSheetId="7">#REF!</definedName>
    <definedName name="dsadsa" localSheetId="8">#REF!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7">#REF!</definedName>
    <definedName name="email" localSheetId="8">#REF!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7">#REF!</definedName>
    <definedName name="hdbtrgs" localSheetId="8">#REF!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7">#REF!</definedName>
    <definedName name="Limit_a_q" localSheetId="8">#REF!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7">#REF!</definedName>
    <definedName name="Limit_b_a" localSheetId="8">#REF!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7">#REF!</definedName>
    <definedName name="Limit_b_q" localSheetId="8">#REF!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7">#REF!</definedName>
    <definedName name="NR_Other" localSheetId="8">#REF!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7">#REF!</definedName>
    <definedName name="NR_Total" localSheetId="8">#REF!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7">#REF!</definedName>
    <definedName name="Quarter" localSheetId="8">#REF!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7">#REF!</definedName>
    <definedName name="Telephone" localSheetId="8">#REF!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7">#REF!</definedName>
    <definedName name="ue" localSheetId="8">#REF!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7">#REF!</definedName>
    <definedName name="Year" localSheetId="8">#REF!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K37" i="7" l="1"/>
  <c r="P65" i="709" l="1"/>
  <c r="P66" i="709"/>
  <c r="P72" i="709"/>
  <c r="P71" i="709"/>
  <c r="P49" i="709"/>
  <c r="L68" i="705" l="1"/>
  <c r="J68" i="705"/>
  <c r="H68" i="705"/>
  <c r="F68" i="705"/>
  <c r="L65" i="705"/>
  <c r="J65" i="705"/>
  <c r="H65" i="705"/>
  <c r="F65" i="705"/>
  <c r="L62" i="705"/>
  <c r="J62" i="705"/>
  <c r="H62" i="705"/>
  <c r="F62" i="705"/>
  <c r="L56" i="705"/>
  <c r="J56" i="705"/>
  <c r="H56" i="705"/>
  <c r="F56" i="705"/>
  <c r="L50" i="705"/>
  <c r="J50" i="705"/>
  <c r="H50" i="705"/>
  <c r="F50" i="705"/>
  <c r="N40" i="704"/>
  <c r="L40" i="704"/>
  <c r="N41" i="704"/>
  <c r="L41" i="704"/>
  <c r="J41" i="704"/>
  <c r="H41" i="704"/>
  <c r="F41" i="704"/>
  <c r="N50" i="705" l="1"/>
  <c r="N56" i="705"/>
  <c r="N62" i="705"/>
  <c r="N68" i="705"/>
  <c r="N65" i="705"/>
  <c r="H42" i="704"/>
  <c r="H45" i="704"/>
  <c r="L45" i="704"/>
  <c r="F48" i="704"/>
  <c r="J48" i="704"/>
  <c r="N48" i="704"/>
  <c r="H51" i="704"/>
  <c r="F66" i="705"/>
  <c r="J66" i="705"/>
  <c r="N66" i="705"/>
  <c r="H66" i="705"/>
  <c r="L66" i="705"/>
  <c r="H36" i="704"/>
  <c r="L36" i="704"/>
  <c r="N37" i="704"/>
  <c r="J42" i="704"/>
  <c r="L42" i="704"/>
  <c r="H49" i="705"/>
  <c r="L49" i="705"/>
  <c r="H55" i="705"/>
  <c r="F36" i="704"/>
  <c r="J36" i="704"/>
  <c r="N36" i="704"/>
  <c r="F49" i="705"/>
  <c r="J49" i="705"/>
  <c r="N49" i="705"/>
  <c r="F35" i="704"/>
  <c r="H35" i="704"/>
  <c r="J35" i="704"/>
  <c r="L35" i="704"/>
  <c r="N35" i="704"/>
  <c r="F39" i="704"/>
  <c r="J39" i="704"/>
  <c r="N39" i="704"/>
  <c r="H40" i="704"/>
  <c r="F42" i="704"/>
  <c r="N42" i="704"/>
  <c r="J45" i="705"/>
  <c r="L45" i="705"/>
  <c r="N45" i="705"/>
  <c r="F52" i="705"/>
  <c r="J52" i="705"/>
  <c r="N52" i="705"/>
  <c r="H53" i="705"/>
  <c r="L53" i="705"/>
  <c r="L55" i="705"/>
  <c r="F58" i="705"/>
  <c r="J58" i="705"/>
  <c r="N58" i="705"/>
  <c r="H61" i="705"/>
  <c r="H39" i="704"/>
  <c r="L39" i="704"/>
  <c r="F40" i="704"/>
  <c r="J40" i="704"/>
  <c r="H52" i="705"/>
  <c r="L52" i="705"/>
  <c r="F53" i="705"/>
  <c r="J53" i="705"/>
  <c r="N53" i="705"/>
  <c r="H58" i="705"/>
  <c r="L58" i="705"/>
  <c r="F59" i="705"/>
  <c r="F61" i="705"/>
  <c r="H54" i="704"/>
  <c r="L54" i="704"/>
  <c r="F55" i="704"/>
  <c r="J55" i="704"/>
  <c r="N55" i="704"/>
  <c r="F57" i="704"/>
  <c r="J57" i="704"/>
  <c r="N57" i="704"/>
  <c r="H58" i="704"/>
  <c r="L58" i="704"/>
  <c r="F37" i="704"/>
  <c r="H37" i="704"/>
  <c r="J37" i="704"/>
  <c r="L37" i="704"/>
  <c r="L51" i="704"/>
  <c r="F54" i="704"/>
  <c r="J54" i="704"/>
  <c r="N54" i="704"/>
  <c r="H55" i="704"/>
  <c r="L55" i="704"/>
  <c r="H57" i="704"/>
  <c r="L57" i="704"/>
  <c r="F58" i="704"/>
  <c r="J58" i="704"/>
  <c r="N58" i="704"/>
  <c r="F45" i="705"/>
  <c r="H45" i="705"/>
  <c r="F46" i="705"/>
  <c r="H46" i="705"/>
  <c r="J46" i="705"/>
  <c r="L46" i="705"/>
  <c r="N46" i="705"/>
  <c r="F47" i="705"/>
  <c r="H47" i="705"/>
  <c r="J47" i="705"/>
  <c r="L47" i="705"/>
  <c r="N47" i="705"/>
  <c r="F48" i="705"/>
  <c r="H48" i="705"/>
  <c r="J48" i="705"/>
  <c r="L48" i="705"/>
  <c r="N48" i="705"/>
  <c r="F55" i="705"/>
  <c r="J55" i="705"/>
  <c r="N55" i="705"/>
  <c r="J59" i="705"/>
  <c r="N59" i="705"/>
  <c r="H59" i="705"/>
  <c r="L59" i="705"/>
  <c r="F38" i="704"/>
  <c r="H38" i="704"/>
  <c r="J38" i="704"/>
  <c r="L38" i="704"/>
  <c r="N38" i="704"/>
  <c r="H43" i="704"/>
  <c r="L43" i="704"/>
  <c r="F44" i="704"/>
  <c r="J44" i="704"/>
  <c r="N44" i="704"/>
  <c r="F46" i="704"/>
  <c r="J46" i="704"/>
  <c r="N46" i="704"/>
  <c r="H47" i="704"/>
  <c r="L47" i="704"/>
  <c r="H49" i="704"/>
  <c r="L49" i="704"/>
  <c r="F50" i="704"/>
  <c r="J50" i="704"/>
  <c r="N50" i="704"/>
  <c r="F52" i="704"/>
  <c r="J52" i="704"/>
  <c r="N52" i="704"/>
  <c r="H53" i="704"/>
  <c r="L53" i="704"/>
  <c r="F56" i="704"/>
  <c r="J56" i="704"/>
  <c r="N56" i="704"/>
  <c r="F43" i="704"/>
  <c r="J43" i="704"/>
  <c r="N43" i="704"/>
  <c r="H44" i="704"/>
  <c r="L44" i="704"/>
  <c r="F45" i="704"/>
  <c r="J45" i="704"/>
  <c r="N45" i="704"/>
  <c r="H46" i="704"/>
  <c r="L46" i="704"/>
  <c r="F47" i="704"/>
  <c r="J47" i="704"/>
  <c r="N47" i="704"/>
  <c r="H48" i="704"/>
  <c r="L48" i="704"/>
  <c r="F49" i="704"/>
  <c r="J49" i="704"/>
  <c r="N49" i="704"/>
  <c r="H50" i="704"/>
  <c r="L50" i="704"/>
  <c r="F51" i="704"/>
  <c r="J51" i="704"/>
  <c r="N51" i="704"/>
  <c r="H52" i="704"/>
  <c r="L52" i="704"/>
  <c r="F53" i="704"/>
  <c r="J53" i="704"/>
  <c r="N53" i="704"/>
  <c r="H56" i="704"/>
  <c r="L56" i="704"/>
  <c r="F51" i="705"/>
  <c r="H51" i="705"/>
  <c r="J51" i="705"/>
  <c r="L51" i="705"/>
  <c r="N51" i="705"/>
  <c r="F54" i="705"/>
  <c r="H54" i="705"/>
  <c r="J54" i="705"/>
  <c r="L54" i="705"/>
  <c r="N54" i="705"/>
  <c r="F57" i="705"/>
  <c r="H57" i="705"/>
  <c r="J57" i="705"/>
  <c r="L57" i="705"/>
  <c r="N57" i="705"/>
  <c r="F60" i="705"/>
  <c r="H60" i="705"/>
  <c r="J60" i="705"/>
  <c r="L60" i="705"/>
  <c r="N60" i="705"/>
  <c r="J61" i="705"/>
  <c r="L61" i="705"/>
  <c r="N61" i="705"/>
  <c r="F63" i="705"/>
  <c r="H63" i="705"/>
  <c r="J63" i="705"/>
  <c r="L63" i="705"/>
  <c r="N63" i="705"/>
  <c r="F64" i="705"/>
  <c r="H64" i="705"/>
  <c r="J64" i="705"/>
  <c r="L64" i="705"/>
  <c r="N64" i="705"/>
  <c r="F67" i="705"/>
  <c r="H67" i="705"/>
  <c r="J67" i="705"/>
  <c r="L67" i="705"/>
  <c r="N67" i="705"/>
  <c r="G40" i="706" l="1"/>
  <c r="G43" i="705"/>
  <c r="G33" i="704"/>
  <c r="K40" i="706"/>
  <c r="K43" i="705"/>
  <c r="K33" i="704"/>
  <c r="I40" i="706"/>
  <c r="I43" i="705"/>
  <c r="I33" i="704"/>
  <c r="M40" i="706"/>
  <c r="M43" i="705"/>
  <c r="M33" i="704"/>
  <c r="E40" i="706" l="1"/>
  <c r="E43" i="705"/>
  <c r="E33" i="704"/>
  <c r="N27" i="458" l="1"/>
  <c r="N28" i="458"/>
  <c r="N29" i="458"/>
  <c r="M29" i="458"/>
  <c r="L29" i="458"/>
  <c r="K29" i="458"/>
  <c r="J29" i="458"/>
  <c r="I29" i="458"/>
  <c r="H29" i="458"/>
  <c r="M28" i="458"/>
  <c r="L28" i="458"/>
  <c r="K28" i="458"/>
  <c r="J28" i="458"/>
  <c r="I28" i="458"/>
  <c r="H28" i="458"/>
  <c r="M27" i="458"/>
  <c r="L27" i="458"/>
  <c r="K27" i="458"/>
  <c r="J27" i="458"/>
  <c r="I27" i="458"/>
  <c r="H27" i="458"/>
  <c r="L35" i="7" l="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alcChain>
</file>

<file path=xl/sharedStrings.xml><?xml version="1.0" encoding="utf-8"?>
<sst xmlns="http://schemas.openxmlformats.org/spreadsheetml/2006/main" count="1549" uniqueCount="605">
  <si>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</si>
  <si>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</si>
  <si>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</si>
  <si>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</si>
  <si>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</si>
  <si>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</si>
  <si>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</si>
  <si>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</si>
  <si>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</si>
  <si>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</si>
  <si>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</si>
  <si>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</si>
  <si>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</si>
  <si>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</si>
  <si>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</si>
  <si>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</si>
  <si>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</si>
  <si>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</si>
  <si>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</si>
  <si>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</si>
  <si>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</si>
  <si>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</si>
  <si>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</si>
  <si>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</si>
  <si>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</si>
  <si>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</si>
  <si>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</si>
  <si>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</si>
  <si>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</si>
  <si>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</si>
  <si>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</si>
  <si>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</si>
  <si>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</si>
  <si>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</si>
  <si>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</si>
  <si>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</si>
  <si>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</si>
  <si>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</si>
  <si>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</si>
  <si>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</si>
  <si>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</si>
  <si>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</si>
  <si>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</si>
  <si>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</si>
  <si>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</si>
  <si>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</si>
  <si>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</si>
  <si>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</si>
  <si>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</si>
  <si>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</si>
  <si>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</si>
  <si>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</si>
  <si>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</si>
  <si>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</si>
  <si>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</si>
  <si>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</si>
  <si>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</si>
  <si>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</si>
  <si>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</si>
  <si>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</si>
  <si>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</si>
  <si>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</si>
  <si>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</si>
  <si>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</si>
  <si>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</si>
  <si>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</si>
  <si>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</si>
  <si>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</si>
  <si>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</si>
  <si>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</si>
  <si>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</si>
  <si>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</si>
  <si>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</si>
  <si>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</si>
  <si>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</si>
  <si>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</si>
  <si>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</si>
  <si>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</si>
  <si>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</si>
  <si>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</si>
  <si>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</si>
  <si>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</si>
  <si>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</si>
  <si>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</si>
  <si>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</si>
  <si>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</si>
  <si>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</si>
  <si>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</si>
  <si>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</si>
  <si>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</si>
  <si>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</si>
  <si>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</si>
  <si>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</si>
  <si>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</si>
  <si>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</si>
  <si>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</si>
  <si>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</si>
  <si>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</si>
  <si>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</si>
  <si>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</si>
  <si>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</si>
  <si>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</si>
  <si>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</si>
  <si>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</si>
  <si>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</si>
  <si>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</si>
  <si>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</si>
  <si>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</si>
  <si>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</si>
  <si>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</si>
  <si>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</si>
  <si>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</si>
  <si>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</si>
  <si>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</si>
  <si>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</si>
  <si>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</si>
  <si>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</si>
  <si>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</si>
  <si>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</si>
  <si>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</si>
  <si>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</si>
  <si>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</si>
  <si>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</si>
  <si>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</si>
  <si>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</si>
  <si>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</si>
  <si>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</si>
  <si>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</si>
  <si>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</si>
  <si>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</si>
  <si>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</si>
  <si>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</si>
  <si>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</si>
  <si>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</si>
  <si>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</si>
  <si>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</si>
  <si>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</si>
  <si>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</si>
  <si>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</si>
  <si>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</si>
  <si>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</si>
  <si>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</si>
  <si>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</si>
  <si>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</si>
  <si>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</si>
  <si>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</si>
  <si>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</si>
  <si>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</si>
  <si>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</si>
  <si>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</si>
  <si>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</si>
  <si>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</si>
  <si>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</si>
  <si>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</si>
  <si>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</si>
  <si>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</si>
  <si>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</si>
  <si>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</si>
  <si>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</si>
  <si>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</si>
  <si>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</si>
  <si>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</si>
  <si>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</si>
  <si>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</si>
  <si>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</si>
  <si>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</si>
  <si>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</si>
  <si>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</si>
  <si>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</si>
  <si>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</si>
  <si>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</si>
  <si>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</si>
  <si>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</si>
  <si>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</si>
  <si>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</si>
  <si>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</si>
  <si>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</si>
  <si>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</si>
  <si>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</si>
  <si>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</si>
  <si>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</si>
  <si>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</si>
  <si>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</si>
  <si>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</si>
  <si>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</si>
  <si>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</si>
  <si>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</si>
  <si>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</si>
  <si>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</si>
  <si>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</si>
  <si>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</si>
  <si>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</si>
  <si>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</si>
  <si>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</si>
  <si>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</si>
  <si>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</si>
  <si>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</si>
  <si>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</si>
  <si>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</si>
  <si>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</si>
  <si>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</si>
  <si>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</si>
  <si>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</si>
  <si>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</si>
  <si>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</si>
  <si>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</si>
  <si>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</si>
  <si>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</si>
  <si>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</si>
  <si>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</si>
  <si>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</si>
  <si>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</si>
  <si>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</si>
  <si>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</si>
  <si>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</si>
  <si>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</si>
  <si>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</si>
  <si>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</si>
  <si>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</si>
  <si>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</si>
  <si>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</si>
  <si>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</si>
  <si>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</si>
  <si>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</si>
  <si>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</si>
  <si>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</si>
  <si>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</si>
  <si>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</si>
  <si>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</si>
  <si>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</si>
  <si>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</si>
  <si>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</si>
  <si>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</si>
  <si>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</si>
  <si>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</si>
  <si>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</si>
  <si>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</si>
  <si>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</si>
  <si>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</si>
  <si>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</si>
  <si>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</si>
  <si>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</si>
  <si>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</si>
  <si>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</si>
  <si>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</si>
  <si>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</si>
  <si>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</si>
  <si>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</si>
  <si>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</si>
  <si>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</si>
  <si>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</si>
  <si>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</si>
  <si>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</si>
  <si>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</si>
  <si>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</si>
  <si>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</si>
  <si>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</si>
  <si>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</si>
  <si>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</si>
  <si>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</si>
  <si>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</si>
  <si>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</si>
  <si>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</si>
  <si>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</si>
  <si>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</si>
  <si>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</si>
  <si>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</si>
  <si>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</si>
  <si>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</si>
  <si>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</si>
  <si>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</si>
  <si>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</si>
  <si>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</si>
  <si>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</si>
  <si>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</si>
  <si>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</si>
  <si>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</si>
  <si>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</si>
  <si>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</si>
  <si>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</si>
  <si>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</si>
  <si>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</si>
  <si>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</si>
  <si>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</si>
  <si>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</si>
  <si>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</si>
  <si>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</si>
  <si>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</si>
  <si>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</si>
  <si>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</si>
  <si>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</si>
  <si>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</si>
  <si>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</si>
  <si>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</si>
  <si>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</si>
  <si>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</si>
  <si>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</si>
  <si>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</si>
  <si>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</si>
  <si>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</si>
  <si>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</si>
  <si>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</si>
  <si>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</si>
  <si>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</si>
  <si>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</si>
  <si>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</si>
  <si>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</si>
  <si>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</si>
  <si>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</si>
  <si>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</si>
  <si>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</si>
  <si>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</si>
  <si>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</si>
  <si>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</si>
  <si>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</si>
  <si>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</si>
  <si>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</si>
  <si>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</si>
  <si>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</si>
  <si>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</si>
  <si>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</si>
  <si>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</si>
  <si>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</si>
  <si>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</si>
  <si>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</si>
  <si>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</si>
  <si>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</si>
  <si>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</si>
  <si>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</si>
  <si>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</si>
  <si>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</si>
  <si>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</si>
  <si>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</si>
  <si>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</si>
  <si>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</si>
  <si>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</si>
  <si>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</si>
  <si>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</si>
  <si>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</si>
  <si>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</si>
  <si>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</si>
  <si>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</si>
  <si>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</si>
  <si>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</si>
  <si>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</si>
  <si>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</si>
  <si>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</si>
  <si>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</si>
  <si>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</si>
  <si>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</si>
  <si>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</si>
  <si>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</si>
  <si>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</si>
  <si>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</si>
  <si>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</si>
  <si>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</si>
  <si>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</si>
  <si>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</si>
  <si>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</si>
  <si>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</si>
  <si>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</si>
  <si>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</si>
  <si>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</si>
  <si>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</si>
  <si>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</si>
  <si>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</si>
  <si>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</si>
  <si>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</si>
  <si>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</si>
  <si>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</si>
  <si>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</si>
  <si>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</si>
  <si>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</si>
  <si>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</si>
  <si>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</si>
  <si>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</si>
  <si>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</si>
  <si>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</si>
  <si>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</si>
  <si>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</si>
  <si>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</si>
  <si>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</si>
  <si>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</si>
  <si>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</si>
  <si>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</si>
  <si>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</si>
  <si>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</si>
  <si>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</si>
  <si>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</si>
  <si>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</si>
  <si>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</si>
  <si>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</si>
  <si>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</si>
  <si>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</si>
  <si>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</si>
  <si>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</si>
  <si>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</si>
  <si>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</si>
  <si>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</si>
  <si>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</si>
  <si>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</si>
  <si>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</si>
  <si>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</si>
  <si>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</si>
  <si>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</si>
  <si>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</si>
  <si>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</si>
  <si>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</si>
  <si>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</si>
  <si>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</si>
  <si>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</si>
  <si>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</si>
  <si>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</si>
  <si>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</si>
  <si>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</si>
  <si>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</si>
  <si>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</si>
  <si>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</si>
  <si>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</si>
  <si>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nota2: página actualizada em 5/1/2015.</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</si>
  <si>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</si>
  <si>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</si>
  <si>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</si>
  <si>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</si>
  <si>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t>outubro 
2014</t>
  </si>
  <si>
    <r>
      <t>Autor</t>
    </r>
    <r>
      <rPr>
        <sz val="8"/>
        <color indexed="63"/>
        <rFont val="Arial"/>
        <family val="2"/>
      </rPr>
      <t>: Gabinete de Estratégia e Planeamento (GEP)</t>
    </r>
  </si>
  <si>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</si>
  <si>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</si>
  <si>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</si>
  <si>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</si>
  <si>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</si>
  <si>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</si>
  <si>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</si>
  <si>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</si>
  <si>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</si>
  <si>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</si>
  <si>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</si>
  <si>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</si>
  <si>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</si>
  <si>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</si>
  <si>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</si>
  <si>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</si>
  <si>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</si>
  <si>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</si>
  <si>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</si>
  <si>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</si>
  <si>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</si>
  <si>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</si>
  <si>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</si>
  <si>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Ganhos.</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</si>
  <si>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</si>
  <si>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</si>
  <si>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</si>
  <si>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</si>
  <si>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</si>
  <si>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</si>
  <si>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</si>
  <si>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</si>
  <si>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(1) a informação de caráter qualitativo tem por fonte os Inquéritos Qualitativos de Conjuntura às Empresas (Indústria Transformadora, Construção e Obras Públicas e Serviços) e aos Consumidores, do INE.     (2) vcs - valores corrigidos da sazonalidade.      (3) Continente.       nota2: valor do desemprego registado estrangeiro de out.2015, corrigido em 14/3/2016</t>
  </si>
  <si>
    <t>Ignorado</t>
  </si>
  <si>
    <t>nota: Os dados apresentados não incluem acidentes de trajeto.</t>
  </si>
  <si>
    <t>fonte: GEP/MTSSS, Acidentes de Trabalho.</t>
  </si>
  <si>
    <t>e-mail: gep.dados@gep.msess.pt</t>
  </si>
  <si>
    <t>Internet: www.gep.msess.gov.pt/</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</si>
  <si>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valor corrigido em 15/3/2016</t>
  </si>
  <si>
    <r>
      <t xml:space="preserve">8 </t>
    </r>
    <r>
      <rPr>
        <vertAlign val="superscript"/>
        <sz val="8"/>
        <color theme="3"/>
        <rFont val="Arial"/>
        <family val="2"/>
      </rPr>
      <t>(c)</t>
    </r>
  </si>
  <si>
    <r>
      <t>L.</t>
    </r>
    <r>
      <rPr>
        <sz val="8"/>
        <color rgb="FF333333"/>
        <rFont val="Arial"/>
        <family val="2"/>
      </rPr>
      <t xml:space="preserve"> Atividades imobiliárias</t>
    </r>
  </si>
  <si>
    <r>
      <t xml:space="preserve">2 </t>
    </r>
    <r>
      <rPr>
        <vertAlign val="superscript"/>
        <sz val="8"/>
        <color rgb="FF333333"/>
        <rFont val="Arial"/>
        <family val="2"/>
      </rPr>
      <t>(c)</t>
    </r>
  </si>
  <si>
    <t xml:space="preserve">Mais informação em: </t>
  </si>
  <si>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</si>
  <si>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</si>
  <si>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</si>
  <si>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</si>
  <si>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</si>
  <si>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</si>
  <si>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</si>
  <si>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</si>
  <si>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</si>
  <si>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</si>
  <si>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</si>
  <si>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</si>
  <si>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</si>
  <si>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</si>
  <si>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</si>
  <si>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</si>
  <si>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</si>
  <si>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</si>
  <si>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</si>
  <si>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</si>
  <si>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</si>
  <si>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</si>
  <si>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</si>
  <si>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</si>
  <si>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</si>
  <si>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</si>
  <si>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</si>
  <si>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</si>
  <si>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fonte: GEP/MTSSS, Relatório Único - Relatório Anual de Formação Contínua (Anexo C)</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</si>
  <si>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</si>
  <si>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Fazendo uma análise por sexo, na Zona Euro,  verifica-se que a Eslováquia e a Grécia  são os países com a maior diferença, entre a taxa de desemprego das mulheres e dos homens.</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</si>
  <si>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</si>
  <si>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</si>
  <si>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</si>
  <si>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</si>
  <si>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</si>
  <si>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</si>
  <si>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r>
      <t>pessoas ao serviço</t>
    </r>
    <r>
      <rPr>
        <b/>
        <vertAlign val="superscript"/>
        <sz val="8"/>
        <color theme="3"/>
        <rFont val="Arial"/>
        <family val="2"/>
      </rPr>
      <t xml:space="preserve"> (1)</t>
    </r>
  </si>
  <si>
    <r>
      <t xml:space="preserve">trab. por conta de outrem </t>
    </r>
    <r>
      <rPr>
        <b/>
        <vertAlign val="superscript"/>
        <sz val="8"/>
        <color theme="3"/>
        <rFont val="Arial"/>
        <family val="2"/>
      </rPr>
      <t>(1)</t>
    </r>
  </si>
  <si>
    <r>
      <t>remuneração mensal base (euros)</t>
    </r>
    <r>
      <rPr>
        <b/>
        <vertAlign val="superscript"/>
        <sz val="8"/>
        <color theme="3"/>
        <rFont val="Arial"/>
        <family val="2"/>
      </rPr>
      <t>(2)</t>
    </r>
  </si>
  <si>
    <r>
      <t>ganho mensal (euros)</t>
    </r>
    <r>
      <rPr>
        <b/>
        <vertAlign val="superscript"/>
        <sz val="8"/>
        <color theme="3"/>
        <rFont val="Arial"/>
        <family val="2"/>
      </rPr>
      <t>(2)</t>
    </r>
  </si>
  <si>
    <r>
      <t xml:space="preserve">trab. por conta de outrem </t>
    </r>
    <r>
      <rPr>
        <b/>
        <vertAlign val="superscript"/>
        <sz val="8"/>
        <color theme="3"/>
        <rFont val="Arial"/>
        <family val="2"/>
      </rPr>
      <t>(2)</t>
    </r>
  </si>
  <si>
    <r>
      <t xml:space="preserve">trabalhadores por conta de outrem, remuneração média mensal base e ganho </t>
    </r>
    <r>
      <rPr>
        <b/>
        <vertAlign val="superscript"/>
        <sz val="8"/>
        <rFont val="Arial"/>
        <family val="2"/>
      </rPr>
      <t>(3)</t>
    </r>
  </si>
  <si>
    <r>
      <t>TCO</t>
    </r>
    <r>
      <rPr>
        <b/>
        <vertAlign val="superscript"/>
        <sz val="8"/>
        <color indexed="63"/>
        <rFont val="Arial"/>
        <family val="2"/>
      </rPr>
      <t xml:space="preserve"> (3)</t>
    </r>
  </si>
  <si>
    <r>
      <t xml:space="preserve">remuneração média mensal base </t>
    </r>
    <r>
      <rPr>
        <sz val="8"/>
        <color indexed="63"/>
        <rFont val="Arial"/>
        <family val="2"/>
      </rPr>
      <t>(euros)</t>
    </r>
    <r>
      <rPr>
        <b/>
        <vertAlign val="superscript"/>
        <sz val="8"/>
        <color indexed="63"/>
        <rFont val="Arial"/>
        <family val="2"/>
      </rPr>
      <t>(3)</t>
    </r>
  </si>
  <si>
    <r>
      <t>ganho médio mensal (euros)</t>
    </r>
    <r>
      <rPr>
        <b/>
        <vertAlign val="superscript"/>
        <sz val="8"/>
        <color indexed="63"/>
        <rFont val="Arial"/>
        <family val="2"/>
      </rPr>
      <t>(3)</t>
    </r>
  </si>
  <si>
    <r>
      <t>total</t>
    </r>
    <r>
      <rPr>
        <vertAlign val="superscript"/>
        <sz val="7"/>
        <color indexed="63"/>
        <rFont val="Arial"/>
        <family val="2"/>
      </rPr>
      <t xml:space="preserve"> </t>
    </r>
  </si>
  <si>
    <t>tempo completo</t>
  </si>
  <si>
    <t>tempo parcial</t>
  </si>
  <si>
    <t>(2) dos trabalhadores por conta de outrem (TCO) a tempo completo, que auferiram remuneração completa no período de referência.</t>
  </si>
  <si>
    <t>(3) dos TCO que trabalharam o horário completo no período de referência (outubro).</t>
  </si>
  <si>
    <r>
      <t xml:space="preserve">fonte:  GEP/MSESS, Quadros de Pessoal.               </t>
    </r>
    <r>
      <rPr>
        <b/>
        <sz val="7"/>
        <color theme="7"/>
        <rFont val="Arial"/>
        <family val="2"/>
      </rPr>
      <t xml:space="preserve"> </t>
    </r>
    <r>
      <rPr>
        <b/>
        <sz val="8"/>
        <color theme="7"/>
        <rFont val="Arial"/>
        <family val="2"/>
      </rPr>
      <t>Mais informação em:  http://www.gep.msess.gov.pt</t>
    </r>
  </si>
  <si>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</si>
  <si>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</si>
  <si>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</si>
  <si>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</si>
  <si>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</si>
  <si>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</si>
  <si>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</si>
  <si>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</si>
  <si>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</si>
  <si>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</si>
  <si>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</si>
  <si>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</si>
  <si>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</si>
  <si>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</si>
  <si>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</si>
  <si>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</si>
  <si>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</si>
  <si>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</si>
  <si>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</si>
  <si>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</si>
  <si>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</si>
  <si>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</si>
  <si>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</si>
  <si>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</si>
  <si>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1 Repr. poder legislativo e de órg. executivos, dirig., directores e gest. executivos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</si>
  <si>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</si>
  <si>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</si>
  <si>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</si>
  <si>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</si>
  <si>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</si>
  <si>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</si>
  <si>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</si>
  <si>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</si>
  <si>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t>2015</t>
  </si>
  <si>
    <t>2016</t>
  </si>
  <si>
    <t>52-Vendedores</t>
  </si>
  <si>
    <t>93-Trab.n/qual. i.ext.,const.,i.transf. e transp.</t>
  </si>
  <si>
    <t>91-Trabalhadores de limpeza</t>
  </si>
  <si>
    <t>51-Trab. serviços pessoais</t>
  </si>
  <si>
    <t>71-Trab.qualif.constr. e sim., exc.electric.</t>
  </si>
  <si>
    <t>81-Operad. instalações fixas e máquinas</t>
  </si>
  <si>
    <t>75-Trab.tr.alim., mad., vest. e out. ind. e artes.</t>
  </si>
  <si>
    <t>mar</t>
  </si>
  <si>
    <t xml:space="preserve">41-Emp. escrit., secret.e oper. proc. dados </t>
  </si>
  <si>
    <t>Em março de 2016, a taxa de desemprego na Zona Euro diminuiu para 10,2 % (era 10,4 % em fevereiro de 2016 e 11,2 % em março de 2015)</t>
  </si>
  <si>
    <t>Em Portugal a taxa de desemprego diminuiu -0,1 p.p., relativamente ao mês anterior, para 12,1 %.</t>
  </si>
  <si>
    <t xml:space="preserve">República Checa (4,1 %), Alemanha (4,2 %) e Malta (4,7 %) apresentam as taxas de desemprego mais baixas; a Grécia (24,4 %) e a Espanha (20,4 %) são os estados membros com valores  mais elevados. </t>
  </si>
  <si>
    <t>A taxa de desemprego para o grupo etário &lt;25 anos apresenta o valor mais baixo na Alemanha (6,9 %), registando o valor mais elevado na Grécia (51,9 %). Em Portugal,   regista-se   o  valor  de 30,7 %.</t>
  </si>
  <si>
    <t xml:space="preserve">nota: Estónia e Hungria - fevereiro de 2015; Grécia e Reino Unido - janeiro de 2015.             : valor não disponível.       </t>
  </si>
  <si>
    <t xml:space="preserve">  Artigos de vestuário  </t>
  </si>
  <si>
    <t xml:space="preserve">  Transportes aéreos de passageiros  </t>
  </si>
  <si>
    <t xml:space="preserve">  Outros artigos e acessórios de vestuário  </t>
  </si>
  <si>
    <t xml:space="preserve">  Calçado  </t>
  </si>
  <si>
    <t xml:space="preserve">  Serviços de alojamento   </t>
  </si>
  <si>
    <t xml:space="preserve">  Jardinagem  </t>
  </si>
  <si>
    <t xml:space="preserve">  Jogos e apostas</t>
  </si>
  <si>
    <t xml:space="preserve">  Outros artigos para atividades de recreação e lazer</t>
  </si>
  <si>
    <t xml:space="preserve">  Peixe, crustáceos e moluscos</t>
  </si>
  <si>
    <t xml:space="preserve">  Meios ou suportes de gravação</t>
  </si>
  <si>
    <t xml:space="preserve">         … em março </t>
  </si>
  <si>
    <t>notas: (a) dados sujeitos a atualizações; situação da base de dados em 1/abril/2016</t>
  </si>
  <si>
    <t xml:space="preserve">notas: dados sujeitos a atualizações; </t>
  </si>
  <si>
    <t>notas: dados sujeitos a atualizações; situação da base de dados 1/abril/2016</t>
  </si>
  <si>
    <t>notas: dados sujeitos a atualizações; situação da base de dados em 1/abril/2016</t>
  </si>
  <si>
    <t>março de 2016</t>
  </si>
  <si>
    <t>:</t>
  </si>
  <si>
    <t>fonte:  Eurostat, dados extraídos em 29-04-2016.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</si>
  <si>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</si>
  <si>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</si>
  <si>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</si>
  <si>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</si>
  <si>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</si>
  <si>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</si>
  <si>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</si>
  <si>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</si>
  <si>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</si>
  <si>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</si>
  <si>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2014</t>
  </si>
  <si>
    <t>4.º trimestre</t>
  </si>
  <si>
    <t>1.º trimestre</t>
  </si>
  <si>
    <t>2.º trimestre</t>
  </si>
  <si>
    <t>3.º trimestre</t>
  </si>
  <si>
    <t>(1) actualização excecional em 16/05/2015 (pg. 10, 11 e 20)</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</si>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</sst>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b/>
      <sz val="8"/>
      <color theme="7"/>
      <name val="Arial"/>
      <family val="2"/>
    </font>
    <font>
      <u/>
      <sz val="8"/>
      <color theme="7"/>
      <name val="Arial"/>
      <family val="2"/>
    </font>
    <font>
      <b/>
      <sz val="8"/>
      <color rgb="FF333333"/>
      <name val="Arial"/>
      <family val="2"/>
    </font>
    <font>
      <sz val="7"/>
      <color rgb="FF333333"/>
      <name val="Arial"/>
      <family val="2"/>
    </font>
    <font>
      <vertAlign val="superscript"/>
      <sz val="8"/>
      <color rgb="FF333333"/>
      <name val="Arial"/>
      <family val="2"/>
    </font>
    <font>
      <sz val="10"/>
      <color rgb="FF333333"/>
      <name val="Arial"/>
      <family val="2"/>
    </font>
    <font>
      <sz val="6"/>
      <color rgb="FF333333"/>
      <name val="Arial"/>
      <family val="2"/>
    </font>
    <font>
      <sz val="7"/>
      <color indexed="20"/>
      <name val="Arial"/>
      <family val="2"/>
    </font>
    <font>
      <b/>
      <vertAlign val="superscript"/>
      <sz val="8"/>
      <name val="Arial"/>
      <family val="2"/>
    </font>
    <font>
      <b/>
      <vertAlign val="superscript"/>
      <sz val="8"/>
      <color theme="3"/>
      <name val="Arial"/>
      <family val="2"/>
    </font>
    <font>
      <b/>
      <sz val="7"/>
      <color theme="7"/>
      <name val="Arial"/>
      <family val="2"/>
    </font>
    <font>
      <vertAlign val="superscript"/>
      <sz val="7"/>
      <color indexed="63"/>
      <name val="Arial"/>
      <family val="2"/>
    </font>
    <font>
      <sz val="6"/>
      <color indexed="63"/>
      <name val="Small Fonts"/>
      <family val="2"/>
    </font>
    <font>
      <b/>
      <sz val="10"/>
      <color theme="7"/>
      <name val="Arial"/>
      <family val="2"/>
    </font>
    <font>
      <sz val="6"/>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indexed="22"/>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s>
  <cellStyleXfs count="220">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1682">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vertical="top"/>
    </xf>
    <xf numFmtId="0" fontId="14" fillId="25" borderId="0" xfId="0" applyFont="1" applyFill="1" applyBorder="1" applyAlignment="1">
      <alignment horizontal="right"/>
    </xf>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0" fontId="15" fillId="0" borderId="0" xfId="70" applyFont="1" applyAlignment="1"/>
    <xf numFmtId="0" fontId="4" fillId="0" borderId="0" xfId="219" applyFont="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31" fillId="25" borderId="0" xfId="62" applyFont="1" applyFill="1" applyBorder="1"/>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67" fontId="72" fillId="27" borderId="69" xfId="40" applyNumberFormat="1" applyFont="1" applyFill="1" applyBorder="1" applyAlignment="1">
      <alignment horizontal="right" wrapText="1" inden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7" fontId="5" fillId="25" borderId="0" xfId="0" applyNumberFormat="1" applyFont="1" applyFill="1" applyBorder="1" applyAlignment="1">
      <alignment horizontal="right" indent="1"/>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13" fillId="25" borderId="0" xfId="70" applyFont="1" applyFill="1" applyBorder="1" applyAlignment="1">
      <alignment horizontal="left"/>
    </xf>
    <xf numFmtId="167" fontId="5" fillId="26" borderId="0" xfId="0" applyNumberFormat="1" applyFont="1" applyFill="1" applyBorder="1" applyAlignment="1">
      <alignment horizontal="right" indent="1"/>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165" fontId="15" fillId="0" borderId="0" xfId="62" applyNumberFormat="1" applyFont="1"/>
    <xf numFmtId="0" fontId="13" fillId="25" borderId="12" xfId="0" applyFont="1" applyFill="1" applyBorder="1" applyAlignment="1">
      <alignment horizontal="center"/>
    </xf>
    <xf numFmtId="0" fontId="13" fillId="25" borderId="58" xfId="0" applyFont="1" applyFill="1" applyBorder="1" applyAlignment="1">
      <alignment horizontal="center"/>
    </xf>
    <xf numFmtId="0" fontId="13" fillId="25" borderId="60" xfId="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5" borderId="72" xfId="70" applyFont="1" applyFill="1" applyBorder="1" applyAlignment="1">
      <alignment horizontal="center"/>
    </xf>
    <xf numFmtId="0" fontId="4" fillId="25" borderId="0" xfId="62" applyFill="1" applyAlignment="1"/>
    <xf numFmtId="0" fontId="4" fillId="0" borderId="0" xfId="62" applyAlignment="1"/>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0" borderId="0" xfId="62" applyBorder="1" applyAlignment="1"/>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5" fillId="26" borderId="0" xfId="70" applyFont="1" applyFill="1" applyAlignment="1"/>
    <xf numFmtId="0" fontId="4" fillId="25" borderId="0" xfId="72" applyFill="1" applyBorder="1"/>
    <xf numFmtId="0" fontId="7" fillId="25" borderId="19" xfId="72" applyFont="1" applyFill="1" applyBorder="1"/>
    <xf numFmtId="0" fontId="7" fillId="25" borderId="0" xfId="72" applyFont="1" applyFill="1" applyBorder="1"/>
    <xf numFmtId="0" fontId="7" fillId="25" borderId="19" xfId="72" applyFont="1" applyFill="1" applyBorder="1" applyAlignment="1">
      <alignment vertical="center"/>
    </xf>
    <xf numFmtId="3" fontId="7" fillId="25" borderId="0" xfId="72" applyNumberFormat="1" applyFont="1" applyFill="1" applyBorder="1"/>
    <xf numFmtId="3" fontId="47" fillId="0" borderId="0" xfId="62" applyNumberFormat="1" applyFont="1"/>
    <xf numFmtId="3" fontId="11" fillId="26" borderId="0" xfId="62" applyNumberFormat="1" applyFont="1" applyFill="1" applyBorder="1" applyAlignment="1">
      <alignment horizontal="right" vertical="center"/>
    </xf>
    <xf numFmtId="0" fontId="7" fillId="25" borderId="19" xfId="72" applyFont="1" applyFill="1" applyBorder="1" applyAlignment="1"/>
    <xf numFmtId="0" fontId="7" fillId="25" borderId="0" xfId="72" applyFont="1" applyFill="1" applyBorder="1" applyAlignment="1"/>
    <xf numFmtId="0" fontId="86" fillId="25" borderId="0" xfId="62" applyFont="1" applyFill="1" applyBorder="1"/>
    <xf numFmtId="0" fontId="118" fillId="25" borderId="0" xfId="68" applyFont="1" applyFill="1" applyBorder="1" applyAlignment="1" applyProtection="1"/>
    <xf numFmtId="0" fontId="16" fillId="0" borderId="0" xfId="71" applyFont="1" applyFill="1" applyBorder="1" applyAlignment="1">
      <alignment horizontal="center" vertical="center"/>
    </xf>
    <xf numFmtId="0" fontId="5" fillId="0" borderId="0" xfId="219" applyFont="1"/>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1" fontId="13" fillId="26" borderId="12" xfId="63" applyNumberFormat="1" applyFont="1" applyFill="1" applyBorder="1" applyAlignment="1">
      <alignment horizontal="center" vertical="center"/>
    </xf>
    <xf numFmtId="0" fontId="73" fillId="25" borderId="0" xfId="63" applyFont="1" applyFill="1" applyAlignment="1">
      <alignment vertical="center"/>
    </xf>
    <xf numFmtId="0" fontId="73" fillId="25" borderId="0" xfId="63" applyFont="1" applyFill="1" applyBorder="1" applyAlignment="1">
      <alignment vertical="center"/>
    </xf>
    <xf numFmtId="0" fontId="72" fillId="24" borderId="0" xfId="66" applyFont="1" applyFill="1" applyBorder="1" applyAlignment="1">
      <alignment horizontal="left" vertical="center"/>
    </xf>
    <xf numFmtId="0" fontId="72" fillId="27" borderId="0" xfId="40" applyFont="1" applyFill="1" applyBorder="1" applyAlignment="1">
      <alignment vertical="center"/>
    </xf>
    <xf numFmtId="0" fontId="81" fillId="25" borderId="19" xfId="63" applyFont="1" applyFill="1" applyBorder="1" applyAlignment="1">
      <alignment horizontal="right" vertical="center"/>
    </xf>
    <xf numFmtId="0" fontId="73" fillId="26" borderId="0" xfId="63" applyFont="1" applyFill="1" applyAlignment="1">
      <alignment vertical="center"/>
    </xf>
    <xf numFmtId="0" fontId="73" fillId="0" borderId="0" xfId="63" applyFont="1" applyAlignment="1">
      <alignment vertical="center"/>
    </xf>
    <xf numFmtId="0" fontId="81" fillId="25" borderId="19" xfId="63" applyFont="1" applyFill="1" applyBorder="1" applyAlignment="1">
      <alignment vertical="center"/>
    </xf>
    <xf numFmtId="0" fontId="81" fillId="25" borderId="19" xfId="63" applyFont="1" applyFill="1" applyBorder="1"/>
    <xf numFmtId="1" fontId="14" fillId="26" borderId="0" xfId="63" applyNumberFormat="1" applyFont="1" applyFill="1" applyBorder="1" applyAlignment="1">
      <alignment horizontal="center" vertical="center" wrapText="1"/>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0" fontId="72" fillId="27" borderId="0" xfId="40" applyFont="1" applyFill="1" applyBorder="1" applyAlignment="1">
      <alignment horizontal="left" vertical="center"/>
    </xf>
    <xf numFmtId="0" fontId="18" fillId="26" borderId="0" xfId="63" applyFont="1" applyFill="1" applyBorder="1" applyAlignment="1">
      <alignment horizontal="left" vertical="center"/>
    </xf>
    <xf numFmtId="1" fontId="13" fillId="26" borderId="0" xfId="70" applyNumberFormat="1" applyFont="1" applyFill="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5" fillId="26" borderId="0" xfId="63" applyFont="1" applyFill="1" applyAlignment="1"/>
    <xf numFmtId="0" fontId="122" fillId="26" borderId="0" xfId="70" applyFont="1" applyFill="1" applyBorder="1"/>
    <xf numFmtId="0" fontId="13" fillId="26" borderId="11" xfId="70" applyFont="1" applyFill="1" applyBorder="1" applyAlignment="1">
      <alignment horizontal="center"/>
    </xf>
    <xf numFmtId="0" fontId="0" fillId="0" borderId="18" xfId="0" applyFill="1" applyBorder="1" applyProtection="1"/>
    <xf numFmtId="0" fontId="13" fillId="25" borderId="0" xfId="0" applyFont="1" applyFill="1" applyBorder="1" applyAlignment="1" applyProtection="1">
      <alignment horizontal="right"/>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167" fontId="72" fillId="25" borderId="0" xfId="0" applyNumberFormat="1" applyFont="1" applyFill="1" applyBorder="1" applyAlignment="1" applyProtection="1"/>
    <xf numFmtId="167" fontId="72" fillId="26" borderId="0" xfId="0" applyNumberFormat="1" applyFont="1" applyFill="1" applyBorder="1" applyAlignment="1" applyProtection="1"/>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15" fillId="25" borderId="0" xfId="0" applyFont="1" applyFill="1" applyBorder="1" applyAlignment="1" applyProtection="1">
      <alignment vertical="center"/>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0" fontId="0" fillId="25" borderId="0" xfId="0" applyFill="1" applyBorder="1" applyAlignment="1" applyProtection="1">
      <alignment horizontal="left"/>
    </xf>
    <xf numFmtId="0" fontId="0" fillId="26" borderId="0" xfId="0" applyFill="1" applyProtection="1"/>
    <xf numFmtId="0" fontId="18" fillId="25" borderId="22" xfId="0" applyFont="1" applyFill="1" applyBorder="1" applyAlignment="1" applyProtection="1">
      <alignment horizontal="right"/>
    </xf>
    <xf numFmtId="0" fontId="77" fillId="26" borderId="15" xfId="0" applyFont="1" applyFill="1" applyBorder="1" applyAlignment="1" applyProtection="1"/>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1" fontId="13" fillId="25" borderId="0" xfId="0" applyNumberFormat="1" applyFont="1" applyFill="1" applyBorder="1" applyAlignment="1" applyProtection="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5" fontId="4" fillId="0" borderId="0" xfId="70" applyNumberFormat="1" applyAlignment="1"/>
    <xf numFmtId="0" fontId="13" fillId="25" borderId="49" xfId="70" applyFont="1" applyFill="1" applyBorder="1" applyAlignment="1">
      <alignment horizontal="center" vertical="center" wrapText="1"/>
    </xf>
    <xf numFmtId="0" fontId="13" fillId="25" borderId="76" xfId="70" applyFont="1" applyFill="1" applyBorder="1" applyAlignment="1">
      <alignment horizontal="center" vertical="center" wrapText="1"/>
    </xf>
    <xf numFmtId="0" fontId="13" fillId="25" borderId="13" xfId="70" applyFont="1" applyFill="1" applyBorder="1" applyAlignment="1">
      <alignment horizontal="center" vertical="center" wrapText="1"/>
    </xf>
    <xf numFmtId="0" fontId="72" fillId="25" borderId="0" xfId="78" applyFont="1" applyFill="1" applyBorder="1" applyAlignment="1">
      <alignment horizontal="left" vertical="center"/>
    </xf>
    <xf numFmtId="171" fontId="72" fillId="26" borderId="49" xfId="70" applyNumberFormat="1" applyFont="1" applyFill="1" applyBorder="1" applyAlignment="1">
      <alignment horizontal="right" vertical="center" wrapText="1"/>
    </xf>
    <xf numFmtId="165" fontId="72" fillId="26" borderId="49" xfId="70" applyNumberFormat="1" applyFont="1" applyFill="1" applyBorder="1" applyAlignment="1">
      <alignment horizontal="right" vertical="center" wrapText="1" indent="2"/>
    </xf>
    <xf numFmtId="3" fontId="72" fillId="26" borderId="0" xfId="70" applyNumberFormat="1" applyFont="1" applyFill="1" applyBorder="1" applyAlignment="1">
      <alignment horizontal="right" vertical="center" wrapText="1"/>
    </xf>
    <xf numFmtId="167" fontId="72"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xf>
    <xf numFmtId="165" fontId="10" fillId="26" borderId="0" xfId="70" applyNumberFormat="1" applyFont="1" applyFill="1" applyBorder="1" applyAlignment="1">
      <alignment horizontal="right" vertical="center" wrapText="1" indent="2"/>
    </xf>
    <xf numFmtId="3" fontId="10" fillId="26" borderId="0" xfId="70" applyNumberFormat="1" applyFont="1" applyFill="1" applyBorder="1" applyAlignment="1">
      <alignment horizontal="right" vertical="center" wrapText="1"/>
    </xf>
    <xf numFmtId="167"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xf>
    <xf numFmtId="165" fontId="5" fillId="26" borderId="0" xfId="70" applyNumberFormat="1" applyFont="1" applyFill="1" applyBorder="1" applyAlignment="1">
      <alignment horizontal="right" vertical="center" wrapText="1" indent="2"/>
    </xf>
    <xf numFmtId="3" fontId="5" fillId="26" borderId="0" xfId="70" applyNumberFormat="1" applyFont="1" applyFill="1" applyBorder="1" applyAlignment="1">
      <alignment horizontal="right" vertical="center" wrapText="1"/>
    </xf>
    <xf numFmtId="167"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xf>
    <xf numFmtId="165"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xf>
    <xf numFmtId="165" fontId="5" fillId="26" borderId="0" xfId="70" applyNumberFormat="1" applyFont="1" applyFill="1" applyBorder="1" applyAlignment="1">
      <alignment horizontal="right" vertical="center" indent="2"/>
    </xf>
    <xf numFmtId="0" fontId="5" fillId="0" borderId="0" xfId="70" applyFont="1" applyFill="1" applyAlignment="1">
      <alignment vertical="center"/>
    </xf>
    <xf numFmtId="0" fontId="10" fillId="26" borderId="0" xfId="70" applyFont="1" applyFill="1" applyBorder="1" applyAlignment="1">
      <alignment horizontal="right" vertical="center"/>
    </xf>
    <xf numFmtId="0" fontId="5" fillId="0" borderId="0" xfId="70" applyFont="1" applyFill="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25" borderId="0" xfId="70" applyFont="1" applyFill="1" applyBorder="1" applyAlignment="1">
      <alignment vertical="top"/>
    </xf>
    <xf numFmtId="0" fontId="7" fillId="0" borderId="0" xfId="70" applyFont="1" applyFill="1" applyBorder="1"/>
    <xf numFmtId="0" fontId="58" fillId="0" borderId="0" xfId="70" applyFont="1" applyFill="1" applyAlignment="1"/>
    <xf numFmtId="0" fontId="4" fillId="0" borderId="0" xfId="70" applyFill="1" applyBorder="1"/>
    <xf numFmtId="0" fontId="15" fillId="0" borderId="0" xfId="70" applyFont="1" applyFill="1" applyBorder="1"/>
    <xf numFmtId="0" fontId="14" fillId="0" borderId="0" xfId="70" applyFont="1" applyFill="1" applyBorder="1" applyAlignment="1"/>
    <xf numFmtId="49" fontId="14" fillId="0" borderId="0" xfId="70" applyNumberFormat="1" applyFont="1" applyFill="1" applyBorder="1" applyAlignment="1">
      <alignment horizontal="right"/>
    </xf>
    <xf numFmtId="0" fontId="4" fillId="0" borderId="0" xfId="70" applyNumberFormat="1" applyFill="1"/>
    <xf numFmtId="0" fontId="18" fillId="0" borderId="0" xfId="70" applyFont="1" applyFill="1" applyBorder="1" applyAlignment="1">
      <alignment horizontal="right"/>
    </xf>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0" fillId="25" borderId="23" xfId="0" applyFill="1" applyBorder="1" applyProtection="1"/>
    <xf numFmtId="0" fontId="13" fillId="25" borderId="0" xfId="0" applyFont="1" applyFill="1" applyBorder="1" applyAlignment="1" applyProtection="1">
      <alignment horizontal="center" vertical="center"/>
    </xf>
    <xf numFmtId="0" fontId="15" fillId="0" borderId="0" xfId="0" applyFont="1" applyBorder="1" applyProtection="1"/>
    <xf numFmtId="0" fontId="59" fillId="25" borderId="0" xfId="0" applyFont="1" applyFill="1" applyProtection="1"/>
    <xf numFmtId="0" fontId="59" fillId="25" borderId="20" xfId="0" applyFont="1" applyFill="1" applyBorder="1" applyProtection="1"/>
    <xf numFmtId="0" fontId="65" fillId="25" borderId="0" xfId="0" applyFont="1" applyFill="1" applyBorder="1" applyProtection="1"/>
    <xf numFmtId="0" fontId="59" fillId="0" borderId="0" xfId="0" applyFont="1" applyProtection="1">
      <protection locked="0"/>
    </xf>
    <xf numFmtId="0" fontId="63" fillId="25" borderId="20" xfId="0" applyFont="1" applyFill="1" applyBorder="1" applyAlignment="1" applyProtection="1">
      <alignment horizontal="center"/>
    </xf>
    <xf numFmtId="3" fontId="14" fillId="25" borderId="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right"/>
    </xf>
    <xf numFmtId="0" fontId="13" fillId="27" borderId="0" xfId="40" applyFont="1" applyFill="1" applyBorder="1" applyAlignment="1" applyProtection="1">
      <alignment horizontal="left" indent="1"/>
    </xf>
    <xf numFmtId="167" fontId="13" fillId="26" borderId="0" xfId="0" applyNumberFormat="1" applyFont="1" applyFill="1" applyBorder="1" applyAlignment="1" applyProtection="1">
      <alignment horizontal="right"/>
    </xf>
    <xf numFmtId="167" fontId="14" fillId="26" borderId="0" xfId="0" applyNumberFormat="1" applyFont="1" applyFill="1" applyBorder="1" applyAlignment="1" applyProtection="1">
      <alignment horizontal="right"/>
    </xf>
    <xf numFmtId="0" fontId="11" fillId="25" borderId="22" xfId="62" applyFont="1" applyFill="1" applyBorder="1" applyAlignment="1">
      <alignment horizontal="left"/>
    </xf>
    <xf numFmtId="0" fontId="72" fillId="25" borderId="0" xfId="0" applyFont="1" applyFill="1" applyBorder="1" applyAlignment="1">
      <alignment horizontal="left"/>
    </xf>
    <xf numFmtId="0" fontId="7" fillId="25" borderId="0" xfId="0" applyFont="1" applyFill="1" applyBorder="1"/>
    <xf numFmtId="0" fontId="13" fillId="26" borderId="13" xfId="70" applyFont="1" applyFill="1" applyBorder="1" applyAlignment="1">
      <alignment horizontal="center" wrapText="1"/>
    </xf>
    <xf numFmtId="0" fontId="11" fillId="25" borderId="22" xfId="70" applyFont="1" applyFill="1" applyBorder="1" applyAlignment="1">
      <alignment horizontal="left"/>
    </xf>
    <xf numFmtId="0" fontId="11" fillId="25" borderId="0" xfId="70" applyFont="1" applyFill="1" applyBorder="1" applyAlignment="1">
      <alignment horizontal="left"/>
    </xf>
    <xf numFmtId="0" fontId="12" fillId="25" borderId="0" xfId="0" applyFont="1" applyFill="1" applyBorder="1"/>
    <xf numFmtId="1" fontId="10" fillId="26" borderId="12" xfId="63" applyNumberFormat="1" applyFont="1" applyFill="1" applyBorder="1" applyAlignment="1">
      <alignment horizontal="center" vertical="center"/>
    </xf>
    <xf numFmtId="1" fontId="13" fillId="26" borderId="12" xfId="63" applyNumberFormat="1" applyFont="1" applyFill="1" applyBorder="1" applyAlignment="1">
      <alignment horizontal="center" vertical="center" wrapText="1"/>
    </xf>
    <xf numFmtId="0" fontId="43" fillId="25" borderId="0" xfId="70" applyFont="1" applyFill="1" applyBorder="1" applyAlignment="1">
      <alignment vertical="center"/>
    </xf>
    <xf numFmtId="3" fontId="83" fillId="27" borderId="0" xfId="40" applyNumberFormat="1" applyFont="1" applyFill="1" applyBorder="1" applyAlignment="1">
      <alignment horizontal="right" vertical="center" wrapText="1"/>
    </xf>
    <xf numFmtId="4" fontId="83" fillId="27" borderId="0" xfId="40" applyNumberFormat="1" applyFont="1" applyFill="1" applyBorder="1" applyAlignment="1">
      <alignment horizontal="right" vertical="center" wrapText="1"/>
    </xf>
    <xf numFmtId="0" fontId="75" fillId="24" borderId="0" xfId="66" applyFont="1" applyFill="1" applyBorder="1" applyAlignment="1">
      <alignment horizontal="left" vertical="center"/>
    </xf>
    <xf numFmtId="3" fontId="85" fillId="27" borderId="0" xfId="40" applyNumberFormat="1" applyFont="1" applyFill="1" applyBorder="1" applyAlignment="1">
      <alignment horizontal="right" vertical="center" wrapText="1"/>
    </xf>
    <xf numFmtId="4" fontId="85" fillId="27" borderId="0" xfId="40" applyNumberFormat="1" applyFont="1" applyFill="1" applyBorder="1" applyAlignment="1">
      <alignment horizontal="right" vertical="center" wrapText="1"/>
    </xf>
    <xf numFmtId="0" fontId="20" fillId="25" borderId="0" xfId="63" applyFont="1" applyFill="1" applyBorder="1" applyAlignment="1">
      <alignment horizontal="center" vertical="center" wrapText="1"/>
    </xf>
    <xf numFmtId="0" fontId="49" fillId="25" borderId="0" xfId="63" applyFont="1" applyFill="1" applyBorder="1" applyAlignment="1">
      <alignment vertical="center"/>
    </xf>
    <xf numFmtId="3" fontId="83" fillId="25" borderId="0" xfId="63" applyNumberFormat="1" applyFont="1" applyFill="1" applyBorder="1" applyAlignment="1">
      <alignment vertical="center"/>
    </xf>
    <xf numFmtId="0" fontId="20" fillId="0" borderId="0" xfId="63" applyFont="1" applyBorder="1" applyAlignment="1">
      <alignment horizontal="center" vertical="center" wrapText="1"/>
    </xf>
    <xf numFmtId="0" fontId="13" fillId="25" borderId="0" xfId="63" applyFont="1" applyFill="1" applyBorder="1" applyAlignment="1">
      <alignment horizontal="left" vertical="center" wrapText="1"/>
    </xf>
    <xf numFmtId="0" fontId="43" fillId="25" borderId="0" xfId="63" applyFont="1" applyFill="1" applyBorder="1" applyAlignment="1">
      <alignment horizontal="left" vertical="center"/>
    </xf>
    <xf numFmtId="0" fontId="81" fillId="25" borderId="19" xfId="63" applyFont="1" applyFill="1" applyBorder="1" applyAlignment="1">
      <alignment horizontal="left" vertical="center"/>
    </xf>
    <xf numFmtId="3" fontId="83" fillId="25" borderId="0" xfId="63" applyNumberFormat="1" applyFont="1" applyFill="1" applyBorder="1" applyAlignment="1">
      <alignment horizontal="left" vertical="center"/>
    </xf>
    <xf numFmtId="0" fontId="13" fillId="0" borderId="0" xfId="63" applyFont="1" applyBorder="1" applyAlignment="1">
      <alignment horizontal="left" vertical="center" wrapText="1"/>
    </xf>
    <xf numFmtId="0" fontId="13" fillId="26" borderId="0" xfId="63" applyFont="1" applyFill="1" applyBorder="1" applyAlignment="1">
      <alignment horizontal="left" vertical="center" wrapText="1"/>
    </xf>
    <xf numFmtId="0" fontId="43" fillId="26" borderId="0" xfId="63" applyFont="1" applyFill="1" applyBorder="1" applyAlignment="1">
      <alignment horizontal="left" vertical="center"/>
    </xf>
    <xf numFmtId="0" fontId="13" fillId="26" borderId="0" xfId="70" applyFont="1" applyFill="1" applyBorder="1" applyAlignment="1">
      <alignment horizontal="left" vertical="center"/>
    </xf>
    <xf numFmtId="0" fontId="43" fillId="26" borderId="0" xfId="70" applyFont="1" applyFill="1" applyBorder="1" applyAlignment="1">
      <alignment horizontal="left" vertical="center"/>
    </xf>
    <xf numFmtId="0" fontId="13" fillId="0" borderId="0" xfId="70" applyFont="1" applyBorder="1" applyAlignment="1">
      <alignment horizontal="left" vertical="center"/>
    </xf>
    <xf numFmtId="0" fontId="4" fillId="26" borderId="0" xfId="63" applyFill="1" applyAlignment="1">
      <alignment horizontal="left" vertical="center"/>
    </xf>
    <xf numFmtId="0" fontId="4" fillId="26" borderId="0" xfId="63" applyFill="1" applyBorder="1" applyAlignment="1">
      <alignment horizontal="left" vertical="center"/>
    </xf>
    <xf numFmtId="0" fontId="4" fillId="0" borderId="0" xfId="63" applyAlignment="1">
      <alignment horizontal="left" vertical="center"/>
    </xf>
    <xf numFmtId="0" fontId="13" fillId="26" borderId="19" xfId="70" applyFont="1" applyFill="1" applyBorder="1" applyAlignment="1">
      <alignment vertical="center" wrapText="1"/>
    </xf>
    <xf numFmtId="0" fontId="4" fillId="26" borderId="0" xfId="63" applyFill="1" applyAlignment="1">
      <alignment vertical="center"/>
    </xf>
    <xf numFmtId="0" fontId="4" fillId="0" borderId="0" xfId="63" applyAlignment="1">
      <alignment vertical="center"/>
    </xf>
    <xf numFmtId="0" fontId="13" fillId="25" borderId="0" xfId="70" applyFont="1" applyFill="1" applyBorder="1" applyAlignment="1">
      <alignment horizontal="center" vertical="top" wrapText="1"/>
    </xf>
    <xf numFmtId="0" fontId="43" fillId="25" borderId="0" xfId="70" applyFont="1" applyFill="1" applyBorder="1" applyAlignment="1">
      <alignment vertical="top"/>
    </xf>
    <xf numFmtId="0" fontId="18" fillId="26" borderId="0" xfId="63" applyFont="1" applyFill="1" applyBorder="1" applyAlignment="1">
      <alignment horizontal="left" vertical="top"/>
    </xf>
    <xf numFmtId="0" fontId="44" fillId="24" borderId="0" xfId="40" applyFont="1" applyFill="1" applyBorder="1" applyAlignment="1">
      <alignment horizontal="left" vertical="top"/>
    </xf>
    <xf numFmtId="3" fontId="129" fillId="26" borderId="0" xfId="63" applyNumberFormat="1" applyFont="1" applyFill="1" applyBorder="1" applyAlignment="1">
      <alignment horizontal="center" vertical="top"/>
    </xf>
    <xf numFmtId="3" fontId="129" fillId="26" borderId="0" xfId="63" applyNumberFormat="1" applyFont="1" applyFill="1" applyBorder="1" applyAlignment="1">
      <alignment horizontal="right" vertical="top"/>
    </xf>
    <xf numFmtId="1" fontId="13" fillId="26" borderId="0" xfId="70" applyNumberFormat="1" applyFont="1" applyFill="1" applyBorder="1" applyAlignment="1">
      <alignment horizontal="center" vertical="top" wrapText="1"/>
    </xf>
    <xf numFmtId="3" fontId="130" fillId="48" borderId="0" xfId="63" applyNumberFormat="1" applyFont="1" applyFill="1" applyBorder="1" applyAlignment="1">
      <alignment vertical="top"/>
    </xf>
    <xf numFmtId="0" fontId="81" fillId="25" borderId="19" xfId="63" applyFont="1" applyFill="1" applyBorder="1" applyAlignment="1">
      <alignment vertical="top"/>
    </xf>
    <xf numFmtId="0" fontId="4" fillId="25" borderId="0" xfId="63" applyFont="1" applyFill="1" applyAlignment="1">
      <alignment vertical="top"/>
    </xf>
    <xf numFmtId="0" fontId="13" fillId="0" borderId="0" xfId="70" applyFont="1" applyBorder="1" applyAlignment="1">
      <alignment horizontal="center" vertical="top" wrapText="1"/>
    </xf>
    <xf numFmtId="0" fontId="18" fillId="25" borderId="0" xfId="63" applyFont="1" applyFill="1" applyBorder="1" applyAlignment="1">
      <alignment vertical="center"/>
    </xf>
    <xf numFmtId="0" fontId="44" fillId="24" borderId="0" xfId="40" applyFont="1" applyFill="1" applyBorder="1" applyAlignment="1">
      <alignment horizontal="left" vertical="center"/>
    </xf>
    <xf numFmtId="3" fontId="129" fillId="26" borderId="0" xfId="63" applyNumberFormat="1" applyFont="1" applyFill="1" applyBorder="1" applyAlignment="1">
      <alignment horizontal="center" vertical="center"/>
    </xf>
    <xf numFmtId="3" fontId="129" fillId="26" borderId="0" xfId="63" applyNumberFormat="1" applyFont="1" applyFill="1" applyBorder="1" applyAlignment="1">
      <alignment horizontal="right" vertical="center"/>
    </xf>
    <xf numFmtId="0" fontId="31" fillId="25" borderId="0" xfId="63" applyFont="1" applyFill="1" applyBorder="1" applyAlignment="1">
      <alignment horizontal="left" vertical="center"/>
    </xf>
    <xf numFmtId="0" fontId="4" fillId="26" borderId="0" xfId="63" applyFill="1" applyBorder="1" applyAlignment="1"/>
    <xf numFmtId="0" fontId="73" fillId="25" borderId="0" xfId="63" applyFont="1" applyFill="1" applyAlignment="1">
      <alignment horizontal="left" vertical="center"/>
    </xf>
    <xf numFmtId="0" fontId="73" fillId="25" borderId="0" xfId="63" applyFont="1" applyFill="1" applyBorder="1" applyAlignment="1">
      <alignment horizontal="left" vertical="center"/>
    </xf>
    <xf numFmtId="0" fontId="73" fillId="26" borderId="0" xfId="63" applyFont="1" applyFill="1" applyAlignment="1">
      <alignment horizontal="left" vertical="center"/>
    </xf>
    <xf numFmtId="0" fontId="73" fillId="0" borderId="0" xfId="63" applyFont="1" applyAlignment="1">
      <alignment horizontal="left" vertical="center"/>
    </xf>
    <xf numFmtId="0" fontId="73" fillId="0" borderId="0" xfId="63" applyFont="1" applyAlignment="1">
      <alignment horizontal="right" vertical="center"/>
    </xf>
    <xf numFmtId="0" fontId="18" fillId="26" borderId="0" xfId="62" applyFont="1" applyFill="1" applyBorder="1" applyAlignment="1">
      <alignment horizontal="right"/>
    </xf>
    <xf numFmtId="0" fontId="11" fillId="26" borderId="0" xfId="62" applyFont="1" applyFill="1" applyBorder="1" applyAlignment="1">
      <alignment horizontal="left"/>
    </xf>
    <xf numFmtId="0" fontId="11" fillId="25" borderId="0" xfId="62" applyFont="1" applyFill="1" applyBorder="1" applyAlignment="1">
      <alignment horizontal="left" vertical="center"/>
    </xf>
    <xf numFmtId="0" fontId="85" fillId="26"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85" fillId="26" borderId="0" xfId="71" applyFont="1" applyFill="1" applyBorder="1" applyAlignment="1">
      <alignment horizontal="left" vertical="center"/>
    </xf>
    <xf numFmtId="3" fontId="75" fillId="27" borderId="0" xfId="40" applyNumberFormat="1" applyFont="1" applyFill="1" applyBorder="1" applyAlignment="1">
      <alignment horizontal="left" vertical="center" wrapText="1" indent="1"/>
    </xf>
    <xf numFmtId="0" fontId="13" fillId="27" borderId="0" xfId="40" applyFont="1" applyFill="1" applyBorder="1" applyAlignment="1">
      <alignment horizontal="left" vertical="center" indent="1"/>
    </xf>
    <xf numFmtId="0" fontId="4" fillId="26" borderId="0" xfId="78" applyFont="1" applyFill="1" applyBorder="1" applyAlignment="1">
      <alignment horizontal="left" wrapText="1" indent="1"/>
    </xf>
    <xf numFmtId="0" fontId="124" fillId="26" borderId="0" xfId="62" applyFont="1" applyFill="1" applyBorder="1"/>
    <xf numFmtId="0" fontId="12" fillId="26" borderId="0" xfId="62" applyFont="1" applyFill="1" applyBorder="1"/>
    <xf numFmtId="0" fontId="13" fillId="26" borderId="0" xfId="62" applyFont="1" applyFill="1" applyBorder="1" applyAlignment="1">
      <alignment horizontal="center"/>
    </xf>
    <xf numFmtId="0" fontId="127" fillId="26" borderId="0" xfId="62" applyFont="1" applyFill="1" applyBorder="1" applyAlignment="1">
      <alignment vertical="center"/>
    </xf>
    <xf numFmtId="0" fontId="13" fillId="26" borderId="57" xfId="78" applyFont="1" applyFill="1" applyBorder="1" applyAlignment="1">
      <alignment horizontal="center" vertical="center"/>
    </xf>
    <xf numFmtId="0" fontId="13" fillId="26" borderId="11" xfId="78" applyFont="1" applyFill="1" applyBorder="1" applyAlignment="1">
      <alignment horizontal="center" vertical="center" wrapText="1"/>
    </xf>
    <xf numFmtId="0" fontId="83" fillId="26" borderId="0" xfId="62" applyFont="1" applyFill="1" applyBorder="1" applyAlignment="1">
      <alignment vertical="center"/>
    </xf>
    <xf numFmtId="3" fontId="83" fillId="26" borderId="0" xfId="71" applyNumberFormat="1" applyFont="1" applyFill="1" applyBorder="1" applyAlignment="1">
      <alignment horizontal="right" vertical="center"/>
    </xf>
    <xf numFmtId="171" fontId="83" fillId="26" borderId="0" xfId="71" applyNumberFormat="1" applyFont="1" applyFill="1" applyBorder="1" applyAlignment="1">
      <alignment horizontal="right" vertical="center"/>
    </xf>
    <xf numFmtId="0" fontId="13" fillId="27" borderId="0" xfId="40" applyFont="1" applyFill="1" applyBorder="1" applyAlignment="1">
      <alignment vertical="center" wrapText="1"/>
    </xf>
    <xf numFmtId="0" fontId="18" fillId="26" borderId="0" xfId="62" applyFont="1" applyFill="1" applyBorder="1"/>
    <xf numFmtId="171" fontId="11" fillId="26" borderId="0" xfId="62" applyNumberFormat="1" applyFont="1" applyFill="1" applyBorder="1" applyAlignment="1">
      <alignment horizontal="right" vertical="center"/>
    </xf>
    <xf numFmtId="3" fontId="18" fillId="27" borderId="0" xfId="40" applyNumberFormat="1" applyFont="1" applyFill="1" applyBorder="1" applyAlignment="1">
      <alignment horizontal="center" wrapText="1"/>
    </xf>
    <xf numFmtId="0" fontId="13" fillId="27" borderId="0" xfId="40" applyFont="1" applyFill="1" applyBorder="1" applyAlignment="1">
      <alignment horizontal="left" vertical="center"/>
    </xf>
    <xf numFmtId="177" fontId="11" fillId="26" borderId="0" xfId="62" applyNumberFormat="1" applyFont="1" applyFill="1" applyBorder="1" applyAlignment="1">
      <alignment horizontal="right" vertical="center"/>
    </xf>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165" fontId="15" fillId="0" borderId="0" xfId="0" applyNumberFormat="1" applyFont="1" applyProtection="1">
      <protection locked="0"/>
    </xf>
    <xf numFmtId="165" fontId="58" fillId="0" borderId="0" xfId="0" applyNumberFormat="1" applyFont="1" applyProtection="1">
      <protection locked="0"/>
    </xf>
    <xf numFmtId="0" fontId="13" fillId="26" borderId="13" xfId="70" applyFont="1" applyFill="1" applyBorder="1" applyAlignment="1"/>
    <xf numFmtId="0" fontId="13" fillId="25" borderId="13" xfId="70" applyFont="1" applyFill="1" applyBorder="1" applyAlignment="1"/>
    <xf numFmtId="0" fontId="13" fillId="25" borderId="13" xfId="70" applyFont="1" applyFill="1" applyBorder="1" applyAlignment="1">
      <alignment wrapText="1"/>
    </xf>
    <xf numFmtId="0" fontId="43"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1" fillId="0" borderId="0" xfId="51" applyFont="1" applyFill="1" applyAlignment="1">
      <alignment horizontal="center"/>
    </xf>
    <xf numFmtId="167" fontId="43" fillId="0" borderId="0" xfId="51" applyNumberFormat="1" applyFont="1" applyFill="1" applyAlignment="1">
      <alignment horizontal="right"/>
    </xf>
    <xf numFmtId="0" fontId="15" fillId="0" borderId="0" xfId="51" applyFont="1" applyFill="1"/>
    <xf numFmtId="165" fontId="12" fillId="0" borderId="0" xfId="51" applyNumberFormat="1" applyFont="1" applyFill="1" applyAlignment="1">
      <alignment horizontal="right"/>
    </xf>
    <xf numFmtId="167" fontId="15" fillId="0" borderId="0" xfId="51" applyNumberFormat="1" applyFont="1" applyFill="1"/>
    <xf numFmtId="165" fontId="7" fillId="0" borderId="0" xfId="51" applyNumberFormat="1" applyFont="1" applyFill="1" applyAlignment="1">
      <alignment horizontal="right"/>
    </xf>
    <xf numFmtId="2" fontId="0" fillId="0" borderId="0" xfId="51" applyNumberFormat="1" applyFont="1" applyFill="1"/>
    <xf numFmtId="0" fontId="4" fillId="0" borderId="0" xfId="51" applyFont="1" applyFill="1"/>
    <xf numFmtId="0" fontId="26" fillId="0" borderId="0" xfId="51" applyFont="1" applyFill="1"/>
    <xf numFmtId="165" fontId="30" fillId="0" borderId="0" xfId="51" applyNumberFormat="1" applyFont="1" applyFill="1" applyAlignment="1">
      <alignment horizontal="right"/>
    </xf>
    <xf numFmtId="0" fontId="45" fillId="0" borderId="0" xfId="51" applyFont="1" applyFill="1" applyAlignment="1">
      <alignment horizontal="center"/>
    </xf>
    <xf numFmtId="165" fontId="8" fillId="0" borderId="0" xfId="51" applyNumberFormat="1" applyFont="1" applyFill="1" applyAlignment="1">
      <alignment horizontal="right"/>
    </xf>
    <xf numFmtId="0" fontId="43" fillId="0" borderId="0" xfId="51" applyFont="1" applyFill="1"/>
    <xf numFmtId="0" fontId="66" fillId="0" borderId="0" xfId="51" applyFont="1" applyFill="1"/>
    <xf numFmtId="0" fontId="58" fillId="0" borderId="0" xfId="51" applyFont="1" applyFill="1"/>
    <xf numFmtId="0" fontId="11" fillId="0" borderId="0" xfId="51" applyFont="1" applyFill="1"/>
    <xf numFmtId="0" fontId="0" fillId="0" borderId="0" xfId="51" applyFont="1" applyFill="1" applyAlignment="1">
      <alignment horizontal="justify" vertical="top"/>
    </xf>
    <xf numFmtId="0" fontId="59" fillId="0" borderId="0" xfId="51" applyFont="1" applyFill="1" applyAlignment="1">
      <alignment horizontal="left"/>
    </xf>
    <xf numFmtId="0" fontId="58" fillId="0" borderId="0" xfId="51" applyFont="1" applyFill="1" applyAlignment="1">
      <alignment horizontal="justify" vertical="top"/>
    </xf>
    <xf numFmtId="165" fontId="73" fillId="0" borderId="0" xfId="70" applyNumberFormat="1" applyFont="1" applyFill="1"/>
    <xf numFmtId="0" fontId="111" fillId="0" borderId="0" xfId="70" applyFont="1" applyFill="1"/>
    <xf numFmtId="0" fontId="0" fillId="0" borderId="0" xfId="0" applyFill="1" applyAlignment="1">
      <alignment vertical="center"/>
    </xf>
    <xf numFmtId="0" fontId="47" fillId="0" borderId="0" xfId="0" applyFont="1" applyFill="1"/>
    <xf numFmtId="165" fontId="47" fillId="0" borderId="0" xfId="0" applyNumberFormat="1" applyFont="1" applyFill="1"/>
    <xf numFmtId="0" fontId="0" fillId="0" borderId="0" xfId="0" applyFill="1" applyAlignment="1"/>
    <xf numFmtId="0" fontId="13" fillId="0" borderId="0" xfId="0" applyFont="1" applyFill="1" applyBorder="1" applyAlignment="1">
      <alignment horizontal="center"/>
    </xf>
    <xf numFmtId="164" fontId="4" fillId="0" borderId="0" xfId="70" applyNumberFormat="1" applyFill="1" applyBorder="1"/>
    <xf numFmtId="165" fontId="4" fillId="0" borderId="0" xfId="70" applyNumberFormat="1" applyFill="1" applyBorder="1" applyAlignment="1">
      <alignment vertical="center"/>
    </xf>
    <xf numFmtId="0" fontId="58" fillId="0" borderId="0" xfId="70" applyFont="1" applyFill="1" applyBorder="1"/>
    <xf numFmtId="165" fontId="58" fillId="0" borderId="0" xfId="70" applyNumberFormat="1" applyFont="1" applyFill="1" applyBorder="1"/>
    <xf numFmtId="164" fontId="58" fillId="0" borderId="0" xfId="70" applyNumberFormat="1" applyFont="1" applyFill="1" applyBorder="1"/>
    <xf numFmtId="168" fontId="4" fillId="0" borderId="0" xfId="70" applyNumberFormat="1" applyFill="1" applyBorder="1"/>
    <xf numFmtId="165" fontId="4" fillId="0" borderId="0" xfId="70" applyNumberFormat="1" applyFill="1" applyBorder="1"/>
    <xf numFmtId="167" fontId="4" fillId="0" borderId="0" xfId="70" applyNumberFormat="1" applyFill="1" applyBorder="1"/>
    <xf numFmtId="166" fontId="4" fillId="0" borderId="0" xfId="70" applyNumberFormat="1" applyFill="1" applyBorder="1"/>
    <xf numFmtId="164" fontId="4" fillId="0" borderId="0" xfId="70" applyNumberFormat="1" applyBorder="1"/>
    <xf numFmtId="0" fontId="59" fillId="0" borderId="0" xfId="70" applyFont="1" applyBorder="1"/>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18" fillId="0" borderId="0" xfId="0" applyFont="1" applyBorder="1" applyAlignment="1" applyProtection="1">
      <alignment vertical="top"/>
    </xf>
    <xf numFmtId="0" fontId="13" fillId="26" borderId="52" xfId="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173" fontId="14" fillId="25" borderId="0" xfId="0" applyNumberFormat="1" applyFont="1" applyFill="1" applyBorder="1" applyAlignment="1" applyProtection="1">
      <alignment horizontal="right"/>
    </xf>
    <xf numFmtId="0" fontId="18" fillId="25" borderId="0" xfId="0" applyFont="1" applyFill="1" applyBorder="1" applyAlignment="1" applyProtection="1">
      <alignment vertical="top"/>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167"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4" fillId="26" borderId="0" xfId="0" applyNumberFormat="1" applyFont="1" applyFill="1" applyBorder="1" applyAlignment="1" applyProtection="1">
      <alignment horizontal="center"/>
    </xf>
    <xf numFmtId="0" fontId="78" fillId="25" borderId="0" xfId="0" applyFont="1" applyFill="1" applyBorder="1" applyAlignment="1" applyProtection="1">
      <alignment horizontal="center"/>
    </xf>
    <xf numFmtId="167" fontId="13" fillId="26" borderId="0" xfId="0" applyNumberFormat="1" applyFont="1" applyFill="1" applyBorder="1" applyAlignment="1" applyProtection="1">
      <alignment horizontal="center"/>
    </xf>
    <xf numFmtId="167" fontId="72" fillId="26" borderId="1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center"/>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0" applyFont="1" applyFill="1" applyBorder="1" applyAlignment="1" applyProtection="1">
      <alignment horizontal="right" indent="6"/>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72" fillId="25" borderId="0" xfId="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6" borderId="13" xfId="70" applyFont="1" applyFill="1" applyBorder="1" applyAlignment="1">
      <alignment horizontal="center" wrapText="1"/>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72" fillId="25" borderId="0" xfId="78" applyFont="1" applyFill="1" applyBorder="1" applyAlignment="1">
      <alignment horizontal="left" vertic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8" xfId="70" applyFont="1" applyFill="1" applyBorder="1" applyAlignment="1">
      <alignment horizontal="center" vertical="center"/>
    </xf>
    <xf numFmtId="0" fontId="114" fillId="26" borderId="79" xfId="70" applyFont="1" applyFill="1" applyBorder="1" applyAlignment="1">
      <alignment horizontal="center" vertical="center"/>
    </xf>
    <xf numFmtId="0" fontId="13" fillId="25" borderId="13" xfId="70" applyFont="1" applyFill="1" applyBorder="1" applyAlignment="1">
      <alignment horizontal="center" vertical="center" wrapText="1"/>
    </xf>
    <xf numFmtId="0" fontId="13" fillId="25" borderId="76"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80" xfId="70" applyFont="1" applyFill="1" applyBorder="1" applyAlignment="1">
      <alignment horizontal="center" vertical="center" wrapText="1"/>
    </xf>
    <xf numFmtId="173" fontId="5" fillId="26" borderId="0" xfId="63" applyNumberFormat="1" applyFont="1" applyFill="1" applyBorder="1" applyAlignment="1">
      <alignment horizontal="right"/>
    </xf>
    <xf numFmtId="0" fontId="13" fillId="25" borderId="18" xfId="63" applyFont="1" applyFill="1" applyBorder="1" applyAlignment="1">
      <alignment horizontal="left" indent="6"/>
    </xf>
    <xf numFmtId="0" fontId="117" fillId="28" borderId="81" xfId="63" applyFont="1" applyFill="1" applyBorder="1" applyAlignment="1">
      <alignment horizontal="center" vertical="center"/>
    </xf>
    <xf numFmtId="0" fontId="117" fillId="28" borderId="67" xfId="63" applyFont="1" applyFill="1" applyBorder="1" applyAlignment="1">
      <alignment horizontal="center" vertical="center"/>
    </xf>
    <xf numFmtId="0" fontId="117" fillId="28" borderId="82" xfId="63" applyFont="1" applyFill="1" applyBorder="1" applyAlignment="1">
      <alignment horizontal="center" vertical="center"/>
    </xf>
    <xf numFmtId="0" fontId="117" fillId="28" borderId="83" xfId="63" applyFont="1" applyFill="1" applyBorder="1" applyAlignment="1">
      <alignment horizontal="center" vertical="center"/>
    </xf>
    <xf numFmtId="0" fontId="117" fillId="28" borderId="36" xfId="63" applyFont="1" applyFill="1" applyBorder="1" applyAlignment="1">
      <alignment horizontal="center" vertical="center"/>
    </xf>
    <xf numFmtId="0" fontId="117" fillId="28" borderId="84" xfId="63" applyFont="1" applyFill="1" applyBorder="1" applyAlignment="1">
      <alignment horizontal="center" vertical="center"/>
    </xf>
    <xf numFmtId="1" fontId="13" fillId="26" borderId="12" xfId="63" applyNumberFormat="1" applyFont="1" applyFill="1" applyBorder="1" applyAlignment="1">
      <alignment horizontal="center" vertical="center"/>
    </xf>
    <xf numFmtId="1" fontId="13" fillId="26" borderId="12" xfId="63" applyNumberFormat="1" applyFont="1" applyFill="1" applyBorder="1" applyAlignment="1">
      <alignment horizontal="center" vertical="center"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57" xfId="0" applyFont="1" applyFill="1" applyBorder="1" applyAlignment="1">
      <alignment horizontal="center"/>
    </xf>
    <xf numFmtId="0" fontId="13" fillId="25" borderId="12"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19" fillId="25" borderId="0" xfId="70" applyFont="1" applyFill="1" applyBorder="1" applyAlignment="1">
      <alignment horizontal="left" indent="1"/>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73" xfId="70" applyFont="1" applyFill="1" applyBorder="1" applyAlignment="1">
      <alignment horizontal="center" wrapText="1"/>
    </xf>
    <xf numFmtId="0" fontId="13" fillId="25" borderId="13" xfId="70" applyFont="1" applyFill="1" applyBorder="1" applyAlignment="1">
      <alignment horizontal="center" wrapText="1"/>
    </xf>
    <xf numFmtId="0" fontId="13" fillId="25" borderId="71" xfId="70" applyFont="1" applyFill="1" applyBorder="1" applyAlignment="1">
      <alignment horizontal="center" wrapTex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49" xfId="70" applyFont="1" applyFill="1" applyBorder="1" applyAlignment="1">
      <alignment horizontal="center"/>
    </xf>
    <xf numFmtId="0" fontId="13" fillId="26" borderId="52" xfId="70" applyFont="1" applyFill="1" applyBorder="1" applyAlignment="1">
      <alignment horizontal="center"/>
    </xf>
    <xf numFmtId="0" fontId="11" fillId="26" borderId="51" xfId="62" applyFont="1" applyFill="1" applyBorder="1" applyAlignment="1">
      <alignment horizontal="left" vertical="top"/>
    </xf>
    <xf numFmtId="0" fontId="11" fillId="26" borderId="0" xfId="62" applyFont="1" applyFill="1" applyBorder="1" applyAlignment="1">
      <alignment horizontal="left" vertical="top"/>
    </xf>
    <xf numFmtId="0" fontId="10" fillId="26" borderId="13" xfId="62" applyFont="1" applyFill="1" applyBorder="1" applyAlignment="1">
      <alignment horizontal="center"/>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3" fontId="83" fillId="26" borderId="0" xfId="62" applyNumberFormat="1" applyFont="1" applyFill="1" applyBorder="1" applyAlignment="1">
      <alignment horizontal="right" vertical="center" indent="2"/>
    </xf>
    <xf numFmtId="0" fontId="11" fillId="26" borderId="49" xfId="62" applyFont="1" applyFill="1" applyBorder="1" applyAlignment="1">
      <alignment horizontal="right"/>
    </xf>
    <xf numFmtId="0" fontId="11" fillId="26" borderId="49" xfId="62" applyFont="1" applyFill="1" applyBorder="1" applyAlignment="1">
      <alignment horizontal="left"/>
    </xf>
    <xf numFmtId="3" fontId="72" fillId="27" borderId="0" xfId="40" applyNumberFormat="1" applyFont="1" applyFill="1" applyBorder="1" applyAlignment="1">
      <alignment horizontal="left" vertical="center" wrapText="1"/>
    </xf>
    <xf numFmtId="3" fontId="85" fillId="26" borderId="0" xfId="62" applyNumberFormat="1" applyFont="1" applyFill="1" applyBorder="1" applyAlignment="1">
      <alignment horizontal="right" vertical="center" indent="2"/>
    </xf>
    <xf numFmtId="0" fontId="72" fillId="26" borderId="0" xfId="78" applyFont="1" applyFill="1" applyBorder="1" applyAlignment="1">
      <alignment horizontal="left" vertical="center"/>
    </xf>
    <xf numFmtId="0" fontId="18" fillId="26" borderId="0" xfId="78" applyFont="1" applyFill="1" applyBorder="1" applyAlignment="1">
      <alignment horizontal="left" vertical="top"/>
    </xf>
    <xf numFmtId="0" fontId="13" fillId="26" borderId="12" xfId="78" applyFont="1" applyFill="1" applyBorder="1" applyAlignment="1">
      <alignment horizontal="center" vertical="center" wrapText="1"/>
    </xf>
    <xf numFmtId="0" fontId="13" fillId="27" borderId="0" xfId="40" applyFont="1" applyFill="1" applyBorder="1" applyAlignment="1">
      <alignment vertical="center" wrapText="1"/>
    </xf>
    <xf numFmtId="0" fontId="13" fillId="27" borderId="0" xfId="40" applyFont="1" applyFill="1" applyBorder="1" applyAlignment="1">
      <alignment horizontal="left" vertical="center" wrapText="1"/>
    </xf>
    <xf numFmtId="0" fontId="14" fillId="26" borderId="0" xfId="62" applyFont="1" applyFill="1" applyBorder="1" applyAlignment="1">
      <alignment horizontal="left" wrapText="1"/>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0" fontId="13" fillId="26" borderId="71"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0" fontId="13" fillId="26" borderId="13" xfId="70" applyFont="1" applyFill="1" applyBorder="1" applyAlignment="1">
      <alignment horizontal="center"/>
    </xf>
    <xf numFmtId="0" fontId="13" fillId="26" borderId="71" xfId="70" applyFont="1" applyFill="1" applyBorder="1" applyAlignment="1">
      <alignment horizontal="center"/>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165" fontId="111" fillId="0" borderId="0" xfId="70" applyNumberFormat="1" applyFont="1" applyFill="1" applyAlignment="1">
      <alignment horizontal="justify" vertical="center"/>
    </xf>
    <xf numFmtId="0" fontId="72" fillId="25" borderId="0" xfId="70" applyFont="1" applyFill="1" applyBorder="1" applyAlignment="1">
      <alignment horizontal="justify" vertical="center"/>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3" xfId="70" applyFont="1" applyFill="1" applyBorder="1" applyAlignment="1">
      <alignment horizontal="center"/>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164" fontId="131" fillId="37" borderId="0" xfId="40" applyNumberFormat="1" applyFont="1" applyFill="1" applyBorder="1" applyAlignment="1">
      <alignment horizontal="justify" vertical="center"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cellXfs>
  <cellStyles count="22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2015</c:v>
                  </c:pt>
                  <c:pt idx="10">
                    <c:v>2016</c:v>
                  </c:pt>
                </c:lvl>
              </c:multiLvlStrCache>
            </c:multiLvlStrRef>
          </c:cat>
          <c:val>
            <c:numRef>
              <c:f>'9lay_off'!$E$12:$Q$12</c:f>
              <c:numCache>
                <c:formatCode>0</c:formatCode>
                <c:ptCount val="13"/>
                <c:pt idx="0">
                  <c:v>112</c:v>
                </c:pt>
                <c:pt idx="1">
                  <c:v>118</c:v>
                </c:pt>
                <c:pt idx="2">
                  <c:v>102</c:v>
                </c:pt>
                <c:pt idx="3">
                  <c:v>95</c:v>
                </c:pt>
                <c:pt idx="4">
                  <c:v>80</c:v>
                </c:pt>
                <c:pt idx="5">
                  <c:v>71</c:v>
                </c:pt>
                <c:pt idx="6">
                  <c:v>77</c:v>
                </c:pt>
                <c:pt idx="7">
                  <c:v>75</c:v>
                </c:pt>
                <c:pt idx="8">
                  <c:v>82</c:v>
                </c:pt>
                <c:pt idx="9">
                  <c:v>89</c:v>
                </c:pt>
                <c:pt idx="10">
                  <c:v>82</c:v>
                </c:pt>
                <c:pt idx="11">
                  <c:v>99</c:v>
                </c:pt>
                <c:pt idx="12">
                  <c:v>90</c:v>
                </c:pt>
              </c:numCache>
            </c:numRef>
          </c:val>
        </c:ser>
        <c:dLbls>
          <c:showLegendKey val="0"/>
          <c:showVal val="0"/>
          <c:showCatName val="0"/>
          <c:showSerName val="0"/>
          <c:showPercent val="0"/>
          <c:showBubbleSize val="0"/>
        </c:dLbls>
        <c:gapWidth val="150"/>
        <c:axId val="154936448"/>
        <c:axId val="154951680"/>
      </c:barChart>
      <c:catAx>
        <c:axId val="15493644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54951680"/>
        <c:crosses val="autoZero"/>
        <c:auto val="1"/>
        <c:lblAlgn val="ctr"/>
        <c:lblOffset val="100"/>
        <c:tickLblSkip val="1"/>
        <c:tickMarkSkip val="1"/>
        <c:noMultiLvlLbl val="0"/>
      </c:catAx>
      <c:valAx>
        <c:axId val="1549516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49364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103834</c:v>
              </c:pt>
              <c:pt idx="1">
                <c:v>102131</c:v>
              </c:pt>
            </c:numLit>
          </c:val>
        </c:ser>
        <c:dLbls>
          <c:showLegendKey val="0"/>
          <c:showVal val="0"/>
          <c:showCatName val="0"/>
          <c:showSerName val="0"/>
          <c:showPercent val="0"/>
          <c:showBubbleSize val="0"/>
        </c:dLbls>
        <c:gapWidth val="120"/>
        <c:axId val="132529536"/>
        <c:axId val="132543616"/>
      </c:barChart>
      <c:catAx>
        <c:axId val="1325295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2543616"/>
        <c:crosses val="autoZero"/>
        <c:auto val="1"/>
        <c:lblAlgn val="ctr"/>
        <c:lblOffset val="100"/>
        <c:tickLblSkip val="1"/>
        <c:tickMarkSkip val="1"/>
        <c:noMultiLvlLbl val="0"/>
      </c:catAx>
      <c:valAx>
        <c:axId val="13254361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325295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65849</c:v>
              </c:pt>
              <c:pt idx="1">
                <c:v>3664</c:v>
              </c:pt>
              <c:pt idx="2">
                <c:v>3545</c:v>
              </c:pt>
              <c:pt idx="3">
                <c:v>13765</c:v>
              </c:pt>
              <c:pt idx="4">
                <c:v>11012</c:v>
              </c:pt>
              <c:pt idx="5">
                <c:v>11691</c:v>
              </c:pt>
              <c:pt idx="6">
                <c:v>13684</c:v>
              </c:pt>
              <c:pt idx="7">
                <c:v>16061</c:v>
              </c:pt>
              <c:pt idx="8">
                <c:v>17334</c:v>
              </c:pt>
              <c:pt idx="9">
                <c:v>18330</c:v>
              </c:pt>
              <c:pt idx="10">
                <c:v>17007</c:v>
              </c:pt>
              <c:pt idx="11">
                <c:v>11287</c:v>
              </c:pt>
              <c:pt idx="12">
                <c:v>2736</c:v>
              </c:pt>
            </c:numLit>
          </c:val>
        </c:ser>
        <c:dLbls>
          <c:showLegendKey val="0"/>
          <c:showVal val="0"/>
          <c:showCatName val="0"/>
          <c:showSerName val="0"/>
          <c:showPercent val="0"/>
          <c:showBubbleSize val="0"/>
        </c:dLbls>
        <c:gapWidth val="30"/>
        <c:axId val="132799104"/>
        <c:axId val="132821376"/>
      </c:barChart>
      <c:catAx>
        <c:axId val="1327991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2821376"/>
        <c:crosses val="autoZero"/>
        <c:auto val="1"/>
        <c:lblAlgn val="ctr"/>
        <c:lblOffset val="100"/>
        <c:tickLblSkip val="1"/>
        <c:tickMarkSkip val="1"/>
        <c:noMultiLvlLbl val="0"/>
      </c:catAx>
      <c:valAx>
        <c:axId val="13282137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27991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4753</c:v>
                </c:pt>
                <c:pt idx="1">
                  <c:v>1659</c:v>
                </c:pt>
                <c:pt idx="2">
                  <c:v>3116</c:v>
                </c:pt>
                <c:pt idx="3">
                  <c:v>778</c:v>
                </c:pt>
                <c:pt idx="4">
                  <c:v>1570</c:v>
                </c:pt>
                <c:pt idx="5">
                  <c:v>3439</c:v>
                </c:pt>
                <c:pt idx="6">
                  <c:v>1394</c:v>
                </c:pt>
                <c:pt idx="7">
                  <c:v>2888</c:v>
                </c:pt>
                <c:pt idx="8">
                  <c:v>1258</c:v>
                </c:pt>
                <c:pt idx="9">
                  <c:v>2066</c:v>
                </c:pt>
                <c:pt idx="10">
                  <c:v>16507</c:v>
                </c:pt>
                <c:pt idx="11">
                  <c:v>1170</c:v>
                </c:pt>
                <c:pt idx="12">
                  <c:v>27615</c:v>
                </c:pt>
                <c:pt idx="13">
                  <c:v>2421</c:v>
                </c:pt>
                <c:pt idx="14">
                  <c:v>8154</c:v>
                </c:pt>
                <c:pt idx="15">
                  <c:v>1219</c:v>
                </c:pt>
                <c:pt idx="16">
                  <c:v>2551</c:v>
                </c:pt>
                <c:pt idx="17">
                  <c:v>3176</c:v>
                </c:pt>
                <c:pt idx="18">
                  <c:v>6092</c:v>
                </c:pt>
                <c:pt idx="19">
                  <c:v>1740</c:v>
                </c:pt>
              </c:numCache>
            </c:numRef>
          </c:val>
        </c:ser>
        <c:dLbls>
          <c:showLegendKey val="0"/>
          <c:showVal val="0"/>
          <c:showCatName val="0"/>
          <c:showSerName val="0"/>
          <c:showPercent val="0"/>
          <c:showBubbleSize val="0"/>
        </c:dLbls>
        <c:gapWidth val="30"/>
        <c:axId val="132908544"/>
        <c:axId val="132910080"/>
      </c:barChart>
      <c:catAx>
        <c:axId val="13290854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32910080"/>
        <c:crosses val="autoZero"/>
        <c:auto val="1"/>
        <c:lblAlgn val="ctr"/>
        <c:lblOffset val="100"/>
        <c:tickLblSkip val="1"/>
        <c:tickMarkSkip val="1"/>
        <c:noMultiLvlLbl val="0"/>
      </c:catAx>
      <c:valAx>
        <c:axId val="13291008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29085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258.68370923627202</c:v>
                </c:pt>
                <c:pt idx="1">
                  <c:v>315.29549125979503</c:v>
                </c:pt>
                <c:pt idx="2">
                  <c:v>247.53747030497601</c:v>
                </c:pt>
                <c:pt idx="3">
                  <c:v>265.05763496143999</c:v>
                </c:pt>
                <c:pt idx="4">
                  <c:v>253.340878980892</c:v>
                </c:pt>
                <c:pt idx="5">
                  <c:v>230.24860674810901</c:v>
                </c:pt>
                <c:pt idx="6">
                  <c:v>281.021111908178</c:v>
                </c:pt>
                <c:pt idx="7">
                  <c:v>252.99988227146801</c:v>
                </c:pt>
                <c:pt idx="8">
                  <c:v>262.96896661367299</c:v>
                </c:pt>
                <c:pt idx="9">
                  <c:v>245.148478682171</c:v>
                </c:pt>
                <c:pt idx="10">
                  <c:v>259.36981334464599</c:v>
                </c:pt>
                <c:pt idx="11">
                  <c:v>291.405760683761</c:v>
                </c:pt>
                <c:pt idx="12">
                  <c:v>257.75359895682402</c:v>
                </c:pt>
                <c:pt idx="13">
                  <c:v>264.62053696819498</c:v>
                </c:pt>
                <c:pt idx="14">
                  <c:v>272.75554887771398</c:v>
                </c:pt>
                <c:pt idx="15">
                  <c:v>224.80691550451201</c:v>
                </c:pt>
                <c:pt idx="16">
                  <c:v>243.095937254902</c:v>
                </c:pt>
                <c:pt idx="17">
                  <c:v>250.948137996219</c:v>
                </c:pt>
                <c:pt idx="18">
                  <c:v>292.84338314994301</c:v>
                </c:pt>
                <c:pt idx="19">
                  <c:v>267.72998848589498</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261.05</c:v>
                </c:pt>
                <c:pt idx="1">
                  <c:v>261.05</c:v>
                </c:pt>
                <c:pt idx="2">
                  <c:v>261.05</c:v>
                </c:pt>
                <c:pt idx="3">
                  <c:v>261.05</c:v>
                </c:pt>
                <c:pt idx="4">
                  <c:v>261.05</c:v>
                </c:pt>
                <c:pt idx="5">
                  <c:v>261.05</c:v>
                </c:pt>
                <c:pt idx="6">
                  <c:v>261.05</c:v>
                </c:pt>
                <c:pt idx="7">
                  <c:v>261.05</c:v>
                </c:pt>
                <c:pt idx="8">
                  <c:v>261.05</c:v>
                </c:pt>
                <c:pt idx="9">
                  <c:v>261.05</c:v>
                </c:pt>
                <c:pt idx="10">
                  <c:v>261.05</c:v>
                </c:pt>
                <c:pt idx="11">
                  <c:v>261.05</c:v>
                </c:pt>
                <c:pt idx="12">
                  <c:v>261.05</c:v>
                </c:pt>
                <c:pt idx="13">
                  <c:v>261.05</c:v>
                </c:pt>
                <c:pt idx="14">
                  <c:v>261.05</c:v>
                </c:pt>
                <c:pt idx="15">
                  <c:v>261.05</c:v>
                </c:pt>
                <c:pt idx="16">
                  <c:v>261.05</c:v>
                </c:pt>
                <c:pt idx="17">
                  <c:v>261.05</c:v>
                </c:pt>
                <c:pt idx="18">
                  <c:v>261.05</c:v>
                </c:pt>
                <c:pt idx="19">
                  <c:v>261.05</c:v>
                </c:pt>
              </c:numCache>
            </c:numRef>
          </c:val>
          <c:smooth val="0"/>
        </c:ser>
        <c:dLbls>
          <c:showLegendKey val="0"/>
          <c:showVal val="0"/>
          <c:showCatName val="0"/>
          <c:showSerName val="0"/>
          <c:showPercent val="0"/>
          <c:showBubbleSize val="0"/>
        </c:dLbls>
        <c:marker val="1"/>
        <c:smooth val="0"/>
        <c:axId val="132932352"/>
        <c:axId val="132933888"/>
      </c:lineChart>
      <c:catAx>
        <c:axId val="1329323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32933888"/>
        <c:crosses val="autoZero"/>
        <c:auto val="1"/>
        <c:lblAlgn val="ctr"/>
        <c:lblOffset val="100"/>
        <c:tickLblSkip val="1"/>
        <c:tickMarkSkip val="1"/>
        <c:noMultiLvlLbl val="0"/>
      </c:catAx>
      <c:valAx>
        <c:axId val="132933888"/>
        <c:scaling>
          <c:orientation val="minMax"/>
          <c:min val="50"/>
        </c:scaling>
        <c:delete val="0"/>
        <c:axPos val="l"/>
        <c:numFmt formatCode="0.0" sourceLinked="1"/>
        <c:majorTickMark val="out"/>
        <c:minorTickMark val="none"/>
        <c:tickLblPos val="none"/>
        <c:spPr>
          <a:ln w="9525">
            <a:noFill/>
          </a:ln>
        </c:spPr>
        <c:crossAx val="1329323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pt idx="154">
                <c:v>-2.0025436638482939</c:v>
              </c:pt>
              <c:pt idx="155">
                <c:v>-1.9432677667232838</c:v>
              </c:pt>
              <c:pt idx="156">
                <c:v>2.471832226311673</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numLit>
          </c:val>
          <c:smooth val="0"/>
        </c:ser>
        <c:dLbls>
          <c:showLegendKey val="0"/>
          <c:showVal val="0"/>
          <c:showCatName val="0"/>
          <c:showSerName val="0"/>
          <c:showPercent val="0"/>
          <c:showBubbleSize val="0"/>
        </c:dLbls>
        <c:marker val="1"/>
        <c:smooth val="0"/>
        <c:axId val="133396352"/>
        <c:axId val="133397888"/>
      </c:lineChart>
      <c:catAx>
        <c:axId val="1333963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397888"/>
        <c:crosses val="autoZero"/>
        <c:auto val="1"/>
        <c:lblAlgn val="ctr"/>
        <c:lblOffset val="100"/>
        <c:tickLblSkip val="6"/>
        <c:tickMarkSkip val="1"/>
        <c:noMultiLvlLbl val="0"/>
      </c:catAx>
      <c:valAx>
        <c:axId val="13339788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39635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pt idx="170">
                <c:v> </c:v>
              </c:pt>
              <c:pt idx="171">
                <c:v> </c:v>
              </c:pt>
            </c:strLit>
          </c:cat>
          <c:val>
            <c:numLit>
              <c:formatCode>0.0</c:formatCode>
              <c:ptCount val="157"/>
              <c:pt idx="0">
                <c:v>-0.42229420505438126</c:v>
              </c:pt>
              <c:pt idx="1">
                <c:v>-0.26019843072968146</c:v>
              </c:pt>
              <c:pt idx="2">
                <c:v>-0.40757666051412061</c:v>
              </c:pt>
              <c:pt idx="3">
                <c:v>-0.34797838486389959</c:v>
              </c:pt>
              <c:pt idx="4">
                <c:v>-0.59187969739596358</c:v>
              </c:pt>
              <c:pt idx="5">
                <c:v>-0.50213059573958574</c:v>
              </c:pt>
              <c:pt idx="6">
                <c:v>-0.42351437062018371</c:v>
              </c:pt>
              <c:pt idx="7">
                <c:v>-0.15255202064424073</c:v>
              </c:pt>
              <c:pt idx="8">
                <c:v>7.3545794289493593E-2</c:v>
              </c:pt>
              <c:pt idx="9">
                <c:v>0.37503989650266456</c:v>
              </c:pt>
              <c:pt idx="10">
                <c:v>0.47591847972245549</c:v>
              </c:pt>
              <c:pt idx="11">
                <c:v>0.48777086503331224</c:v>
              </c:pt>
              <c:pt idx="12">
                <c:v>0.3887380050704865</c:v>
              </c:pt>
              <c:pt idx="13">
                <c:v>0.36217089726618273</c:v>
              </c:pt>
              <c:pt idx="14">
                <c:v>0.39844723797784182</c:v>
              </c:pt>
              <c:pt idx="15">
                <c:v>0.57081270676560614</c:v>
              </c:pt>
              <c:pt idx="16">
                <c:v>0.87331168813960147</c:v>
              </c:pt>
              <c:pt idx="17">
                <c:v>1.0664422954156896</c:v>
              </c:pt>
              <c:pt idx="18">
                <c:v>1.1708420290301873</c:v>
              </c:pt>
              <c:pt idx="19">
                <c:v>1.2088081489489306</c:v>
              </c:pt>
              <c:pt idx="20">
                <c:v>1.2497233625900424</c:v>
              </c:pt>
              <c:pt idx="21">
                <c:v>1.1779017638371001</c:v>
              </c:pt>
              <c:pt idx="22">
                <c:v>0.9329997832118514</c:v>
              </c:pt>
              <c:pt idx="23">
                <c:v>0.69439764536652504</c:v>
              </c:pt>
              <c:pt idx="24">
                <c:v>0.61845002689521655</c:v>
              </c:pt>
              <c:pt idx="25">
                <c:v>0.71174237551776109</c:v>
              </c:pt>
              <c:pt idx="26">
                <c:v>0.88358901961752001</c:v>
              </c:pt>
              <c:pt idx="27">
                <c:v>0.92306041266617744</c:v>
              </c:pt>
              <c:pt idx="28">
                <c:v>0.89639987700934598</c:v>
              </c:pt>
              <c:pt idx="29">
                <c:v>0.71351119390895978</c:v>
              </c:pt>
              <c:pt idx="30">
                <c:v>0.38791419714414804</c:v>
              </c:pt>
              <c:pt idx="31">
                <c:v>0.19647460256979679</c:v>
              </c:pt>
              <c:pt idx="32">
                <c:v>0.12095129549816799</c:v>
              </c:pt>
              <c:pt idx="33">
                <c:v>0.28465365669304021</c:v>
              </c:pt>
              <c:pt idx="34">
                <c:v>0.19181124753046649</c:v>
              </c:pt>
              <c:pt idx="35">
                <c:v>0.30358870201840377</c:v>
              </c:pt>
              <c:pt idx="36">
                <c:v>0.270453397835548</c:v>
              </c:pt>
              <c:pt idx="37">
                <c:v>0.53215914514674356</c:v>
              </c:pt>
              <c:pt idx="38">
                <c:v>0.42919120395037769</c:v>
              </c:pt>
              <c:pt idx="39">
                <c:v>0.59023159190303309</c:v>
              </c:pt>
              <c:pt idx="40">
                <c:v>0.46684992222731597</c:v>
              </c:pt>
              <c:pt idx="41">
                <c:v>0.76993613300623609</c:v>
              </c:pt>
              <c:pt idx="42">
                <c:v>0.85852165547616455</c:v>
              </c:pt>
              <c:pt idx="43">
                <c:v>1.0101506827975757</c:v>
              </c:pt>
              <c:pt idx="44">
                <c:v>1.0018181436621023</c:v>
              </c:pt>
              <c:pt idx="45">
                <c:v>1.160565745468392</c:v>
              </c:pt>
              <c:pt idx="46">
                <c:v>1.1634261738771177</c:v>
              </c:pt>
              <c:pt idx="47">
                <c:v>0.9772566687432892</c:v>
              </c:pt>
              <c:pt idx="48">
                <c:v>0.81886329409043812</c:v>
              </c:pt>
              <c:pt idx="49">
                <c:v>0.90829870989471762</c:v>
              </c:pt>
              <c:pt idx="50">
                <c:v>1.1894515623972368</c:v>
              </c:pt>
              <c:pt idx="51">
                <c:v>1.3418067822652666</c:v>
              </c:pt>
              <c:pt idx="52">
                <c:v>1.4873068960503448</c:v>
              </c:pt>
              <c:pt idx="53">
                <c:v>1.5377190679853241</c:v>
              </c:pt>
              <c:pt idx="54">
                <c:v>1.4089365407282486</c:v>
              </c:pt>
              <c:pt idx="55">
                <c:v>1.4042288665458833</c:v>
              </c:pt>
              <c:pt idx="56">
                <c:v>1.4199551816495131</c:v>
              </c:pt>
              <c:pt idx="57">
                <c:v>1.5142493817009053</c:v>
              </c:pt>
              <c:pt idx="58">
                <c:v>1.4696688521390202</c:v>
              </c:pt>
              <c:pt idx="59">
                <c:v>1.3431662872857475</c:v>
              </c:pt>
              <c:pt idx="60">
                <c:v>1.2791868912975719</c:v>
              </c:pt>
              <c:pt idx="61">
                <c:v>1.27003707977719</c:v>
              </c:pt>
              <c:pt idx="62">
                <c:v>1.4667330126295304</c:v>
              </c:pt>
              <c:pt idx="63">
                <c:v>1.5184325305326605</c:v>
              </c:pt>
              <c:pt idx="64">
                <c:v>1.4810327776082428</c:v>
              </c:pt>
              <c:pt idx="65">
                <c:v>1.0815102763570505</c:v>
              </c:pt>
              <c:pt idx="66">
                <c:v>0.77237750436043928</c:v>
              </c:pt>
              <c:pt idx="67">
                <c:v>0.59598955458102698</c:v>
              </c:pt>
              <c:pt idx="68">
                <c:v>0.51803325981877379</c:v>
              </c:pt>
              <c:pt idx="69">
                <c:v>0.2131715317612132</c:v>
              </c:pt>
              <c:pt idx="70">
                <c:v>-0.48643665448899892</c:v>
              </c:pt>
              <c:pt idx="71">
                <c:v>-1.1926149452208716</c:v>
              </c:pt>
              <c:pt idx="72">
                <c:v>-1.6960616149350967</c:v>
              </c:pt>
              <c:pt idx="73">
                <c:v>-2.0634929681094247</c:v>
              </c:pt>
              <c:pt idx="74">
                <c:v>-2.1429327220008774</c:v>
              </c:pt>
              <c:pt idx="75">
                <c:v>-2.1515767863281936</c:v>
              </c:pt>
              <c:pt idx="76">
                <c:v>-1.7547161349840155</c:v>
              </c:pt>
              <c:pt idx="77">
                <c:v>-1.4062512349846104</c:v>
              </c:pt>
              <c:pt idx="78">
                <c:v>-1.001677188054851</c:v>
              </c:pt>
              <c:pt idx="79">
                <c:v>-0.59148206933905367</c:v>
              </c:pt>
              <c:pt idx="80">
                <c:v>-0.23798196108606104</c:v>
              </c:pt>
              <c:pt idx="81">
                <c:v>9.1748858942225162E-2</c:v>
              </c:pt>
              <c:pt idx="82">
                <c:v>3.0811051022306205E-2</c:v>
              </c:pt>
              <c:pt idx="83">
                <c:v>-8.5943542840511561E-2</c:v>
              </c:pt>
              <c:pt idx="84">
                <c:v>-0.23456542828545063</c:v>
              </c:pt>
              <c:pt idx="85">
                <c:v>-0.29622350010225718</c:v>
              </c:pt>
              <c:pt idx="86">
                <c:v>-0.17152697931985506</c:v>
              </c:pt>
              <c:pt idx="87">
                <c:v>1.364520719368649E-2</c:v>
              </c:pt>
              <c:pt idx="88">
                <c:v>0.20588964721796715</c:v>
              </c:pt>
              <c:pt idx="89">
                <c:v>0.26577685525811784</c:v>
              </c:pt>
              <c:pt idx="90">
                <c:v>0.17960917886368985</c:v>
              </c:pt>
              <c:pt idx="91">
                <c:v>0.15284931784592776</c:v>
              </c:pt>
              <c:pt idx="92">
                <c:v>0.1557535738129282</c:v>
              </c:pt>
              <c:pt idx="93">
                <c:v>-3.8493364035519992E-2</c:v>
              </c:pt>
              <c:pt idx="94">
                <c:v>-0.30922005625787474</c:v>
              </c:pt>
              <c:pt idx="95">
                <c:v>-0.79252263040973447</c:v>
              </c:pt>
              <c:pt idx="96">
                <c:v>-0.97618207007720037</c:v>
              </c:pt>
              <c:pt idx="97">
                <c:v>-1.1307597209788207</c:v>
              </c:pt>
              <c:pt idx="98">
                <c:v>-1.1799011705825844</c:v>
              </c:pt>
              <c:pt idx="99">
                <c:v>-1.3823431470945533</c:v>
              </c:pt>
              <c:pt idx="100">
                <c:v>-1.5668300241462236</c:v>
              </c:pt>
              <c:pt idx="101">
                <c:v>-1.7231085629706675</c:v>
              </c:pt>
              <c:pt idx="102">
                <c:v>-1.8696894088315326</c:v>
              </c:pt>
              <c:pt idx="103">
                <c:v>-2.0123147130356447</c:v>
              </c:pt>
              <c:pt idx="104">
                <c:v>-2.2332794061000567</c:v>
              </c:pt>
              <c:pt idx="105">
                <c:v>-2.4882712405477534</c:v>
              </c:pt>
              <c:pt idx="106">
                <c:v>-2.9284952561358457</c:v>
              </c:pt>
              <c:pt idx="107">
                <c:v>-3.3543007462052361</c:v>
              </c:pt>
              <c:pt idx="108">
                <c:v>-3.6341827675469776</c:v>
              </c:pt>
              <c:pt idx="109">
                <c:v>-3.7734271831305315</c:v>
              </c:pt>
              <c:pt idx="110">
                <c:v>-3.7381845895981862</c:v>
              </c:pt>
              <c:pt idx="111">
                <c:v>-3.6360680391541846</c:v>
              </c:pt>
              <c:pt idx="112">
                <c:v>-3.5963290842230795</c:v>
              </c:pt>
              <c:pt idx="113">
                <c:v>-3.4353328114627844</c:v>
              </c:pt>
              <c:pt idx="114">
                <c:v>-3.3531584616523329</c:v>
              </c:pt>
              <c:pt idx="115">
                <c:v>-3.0795882732763928</c:v>
              </c:pt>
              <c:pt idx="116">
                <c:v>-3.2516677366102038</c:v>
              </c:pt>
              <c:pt idx="117">
                <c:v>-3.5877128057254195</c:v>
              </c:pt>
              <c:pt idx="118">
                <c:v>-3.8928796677835131</c:v>
              </c:pt>
              <c:pt idx="119">
                <c:v>-3.9687893889956172</c:v>
              </c:pt>
              <c:pt idx="120">
                <c:v>-3.8863803421534007</c:v>
              </c:pt>
              <c:pt idx="121">
                <c:v>-3.7940172425720773</c:v>
              </c:pt>
              <c:pt idx="122">
                <c:v>-3.4584173368179822</c:v>
              </c:pt>
              <c:pt idx="123">
                <c:v>-3.1639415534659507</c:v>
              </c:pt>
              <c:pt idx="124">
                <c:v>-2.8398640607992678</c:v>
              </c:pt>
              <c:pt idx="125">
                <c:v>-2.5999990924253766</c:v>
              </c:pt>
              <c:pt idx="126">
                <c:v>-2.3182798767554016</c:v>
              </c:pt>
              <c:pt idx="127">
                <c:v>-1.8848360325119975</c:v>
              </c:pt>
              <c:pt idx="128">
                <c:v>-1.569780948133076</c:v>
              </c:pt>
              <c:pt idx="129">
                <c:v>-1.3145412891196022</c:v>
              </c:pt>
              <c:pt idx="130">
                <c:v>-1.1773921346387928</c:v>
              </c:pt>
              <c:pt idx="131">
                <c:v>-1.0151597285315623</c:v>
              </c:pt>
              <c:pt idx="132">
                <c:v>-0.74655219668524797</c:v>
              </c:pt>
              <c:pt idx="133">
                <c:v>-0.49994910797444314</c:v>
              </c:pt>
              <c:pt idx="134">
                <c:v>-0.23224329701443636</c:v>
              </c:pt>
              <c:pt idx="135">
                <c:v>-6.8383626861479377E-2</c:v>
              </c:pt>
              <c:pt idx="136">
                <c:v>0.16090940008821902</c:v>
              </c:pt>
              <c:pt idx="137">
                <c:v>0.38667206320682246</c:v>
              </c:pt>
              <c:pt idx="138">
                <c:v>0.56860131435260575</c:v>
              </c:pt>
              <c:pt idx="139">
                <c:v>0.62844303074760499</c:v>
              </c:pt>
              <c:pt idx="140">
                <c:v>0.5649614279917371</c:v>
              </c:pt>
              <c:pt idx="141">
                <c:v>0.58798581805667383</c:v>
              </c:pt>
              <c:pt idx="142">
                <c:v>0.40711757771881818</c:v>
              </c:pt>
              <c:pt idx="143">
                <c:v>0.20134586073219193</c:v>
              </c:pt>
              <c:pt idx="144">
                <c:v>0.2887705120013746</c:v>
              </c:pt>
              <c:pt idx="145">
                <c:v>0.32805374071426147</c:v>
              </c:pt>
              <c:pt idx="146">
                <c:v>0.66688254659523583</c:v>
              </c:pt>
              <c:pt idx="147">
                <c:v>0.82406938172556388</c:v>
              </c:pt>
              <c:pt idx="148">
                <c:v>1.1588715749582672</c:v>
              </c:pt>
              <c:pt idx="149">
                <c:v>1.3057264564262958</c:v>
              </c:pt>
              <c:pt idx="150">
                <c:v>1.4027565994303088</c:v>
              </c:pt>
              <c:pt idx="151">
                <c:v>1.4251413972289839</c:v>
              </c:pt>
              <c:pt idx="152">
                <c:v>1.3319199147811205</c:v>
              </c:pt>
              <c:pt idx="153">
                <c:v>1.1400243667197936</c:v>
              </c:pt>
              <c:pt idx="154">
                <c:v>0.89752498758929078</c:v>
              </c:pt>
              <c:pt idx="155">
                <c:v>0.69156433183014732</c:v>
              </c:pt>
              <c:pt idx="156">
                <c:v>0.64553983001507087</c:v>
              </c:pt>
            </c:numLit>
          </c:val>
          <c:smooth val="0"/>
        </c:ser>
        <c:dLbls>
          <c:showLegendKey val="0"/>
          <c:showVal val="0"/>
          <c:showCatName val="0"/>
          <c:showSerName val="1"/>
          <c:showPercent val="0"/>
          <c:showBubbleSize val="0"/>
        </c:dLbls>
        <c:marker val="1"/>
        <c:smooth val="0"/>
        <c:axId val="133427968"/>
        <c:axId val="133429888"/>
      </c:lineChart>
      <c:catAx>
        <c:axId val="13342796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429888"/>
        <c:crosses val="autoZero"/>
        <c:auto val="1"/>
        <c:lblAlgn val="ctr"/>
        <c:lblOffset val="100"/>
        <c:tickLblSkip val="1"/>
        <c:tickMarkSkip val="1"/>
        <c:noMultiLvlLbl val="0"/>
      </c:catAx>
      <c:valAx>
        <c:axId val="13342988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42796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numLit>
          </c:val>
          <c:smooth val="0"/>
        </c:ser>
        <c:dLbls>
          <c:showLegendKey val="0"/>
          <c:showVal val="0"/>
          <c:showCatName val="0"/>
          <c:showSerName val="0"/>
          <c:showPercent val="0"/>
          <c:showBubbleSize val="0"/>
        </c:dLbls>
        <c:marker val="1"/>
        <c:smooth val="0"/>
        <c:axId val="133900544"/>
        <c:axId val="133910528"/>
      </c:lineChart>
      <c:catAx>
        <c:axId val="1339005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910528"/>
        <c:crosses val="autoZero"/>
        <c:auto val="1"/>
        <c:lblAlgn val="ctr"/>
        <c:lblOffset val="100"/>
        <c:tickLblSkip val="1"/>
        <c:tickMarkSkip val="1"/>
        <c:noMultiLvlLbl val="0"/>
      </c:catAx>
      <c:valAx>
        <c:axId val="1339105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90054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pt idx="154">
                <c:v>-39.677766935066664</c:v>
              </c:pt>
              <c:pt idx="155">
                <c:v>-40.829133979883331</c:v>
              </c:pt>
              <c:pt idx="156">
                <c:v>-41.329600895250003</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pt idx="154">
                <c:v>-3.7683226944777779</c:v>
              </c:pt>
              <c:pt idx="155">
                <c:v>-3.2971273191888884</c:v>
              </c:pt>
              <c:pt idx="156">
                <c:v>-2.8983507078111104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pt idx="154">
                <c:v>-0.14816343268888899</c:v>
              </c:pt>
              <c:pt idx="155">
                <c:v>2.3094609444444802E-3</c:v>
              </c:pt>
              <c:pt idx="156">
                <c:v>-0.69649147411111123</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pt idx="154">
                <c:v>0.53887639211111116</c:v>
              </c:pt>
              <c:pt idx="155">
                <c:v>-0.81054460177777765</c:v>
              </c:pt>
              <c:pt idx="156">
                <c:v>-1.6115790285555553</c:v>
              </c:pt>
            </c:numLit>
          </c:val>
          <c:smooth val="0"/>
        </c:ser>
        <c:dLbls>
          <c:showLegendKey val="0"/>
          <c:showVal val="0"/>
          <c:showCatName val="0"/>
          <c:showSerName val="0"/>
          <c:showPercent val="0"/>
          <c:showBubbleSize val="0"/>
        </c:dLbls>
        <c:marker val="1"/>
        <c:smooth val="0"/>
        <c:axId val="133953792"/>
        <c:axId val="135417856"/>
      </c:lineChart>
      <c:catAx>
        <c:axId val="1339537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417856"/>
        <c:crosses val="autoZero"/>
        <c:auto val="1"/>
        <c:lblAlgn val="ctr"/>
        <c:lblOffset val="100"/>
        <c:tickLblSkip val="6"/>
        <c:tickMarkSkip val="1"/>
        <c:noMultiLvlLbl val="0"/>
      </c:catAx>
      <c:valAx>
        <c:axId val="13541785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95379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numLit>
          </c:val>
          <c:smooth val="0"/>
        </c:ser>
        <c:dLbls>
          <c:showLegendKey val="0"/>
          <c:showVal val="0"/>
          <c:showCatName val="0"/>
          <c:showSerName val="0"/>
          <c:showPercent val="0"/>
          <c:showBubbleSize val="0"/>
        </c:dLbls>
        <c:marker val="1"/>
        <c:smooth val="0"/>
        <c:axId val="135533312"/>
        <c:axId val="13553484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numLit>
          </c:val>
          <c:smooth val="0"/>
        </c:ser>
        <c:dLbls>
          <c:showLegendKey val="0"/>
          <c:showVal val="0"/>
          <c:showCatName val="0"/>
          <c:showSerName val="0"/>
          <c:showPercent val="0"/>
          <c:showBubbleSize val="0"/>
        </c:dLbls>
        <c:marker val="1"/>
        <c:smooth val="0"/>
        <c:axId val="135545600"/>
        <c:axId val="135547136"/>
      </c:lineChart>
      <c:catAx>
        <c:axId val="135533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534848"/>
        <c:crosses val="autoZero"/>
        <c:auto val="1"/>
        <c:lblAlgn val="ctr"/>
        <c:lblOffset val="100"/>
        <c:tickLblSkip val="1"/>
        <c:tickMarkSkip val="1"/>
        <c:noMultiLvlLbl val="0"/>
      </c:catAx>
      <c:valAx>
        <c:axId val="13553484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533312"/>
        <c:crosses val="autoZero"/>
        <c:crossBetween val="between"/>
        <c:majorUnit val="100"/>
        <c:minorUnit val="100"/>
      </c:valAx>
      <c:catAx>
        <c:axId val="135545600"/>
        <c:scaling>
          <c:orientation val="minMax"/>
        </c:scaling>
        <c:delete val="1"/>
        <c:axPos val="b"/>
        <c:numFmt formatCode="0.0" sourceLinked="1"/>
        <c:majorTickMark val="out"/>
        <c:minorTickMark val="none"/>
        <c:tickLblPos val="none"/>
        <c:crossAx val="135547136"/>
        <c:crosses val="autoZero"/>
        <c:auto val="1"/>
        <c:lblAlgn val="ctr"/>
        <c:lblOffset val="100"/>
        <c:noMultiLvlLbl val="0"/>
      </c:catAx>
      <c:valAx>
        <c:axId val="1355471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554560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pt idx="154">
                <c:v>-1.0280134891333335</c:v>
              </c:pt>
              <c:pt idx="155">
                <c:v>-2.4082466908333333</c:v>
              </c:pt>
              <c:pt idx="156">
                <c:v>-1.8394085895333332</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pt idx="154">
                <c:v>-24.870499454066664</c:v>
              </c:pt>
              <c:pt idx="155">
                <c:v>-26.138791018733333</c:v>
              </c:pt>
              <c:pt idx="156">
                <c:v>-25.5683511995</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pt idx="154">
                <c:v>-2.7722120175666665</c:v>
              </c:pt>
              <c:pt idx="155">
                <c:v>-3.3851120300333331</c:v>
              </c:pt>
              <c:pt idx="156">
                <c:v>-1.6620749355666666</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pt idx="154">
                <c:v>-1.7223771470000002</c:v>
              </c:pt>
              <c:pt idx="155">
                <c:v>0.37684248999999986</c:v>
              </c:pt>
              <c:pt idx="156">
                <c:v>0.76121411233333325</c:v>
              </c:pt>
            </c:numLit>
          </c:val>
          <c:smooth val="0"/>
        </c:ser>
        <c:dLbls>
          <c:showLegendKey val="0"/>
          <c:showVal val="0"/>
          <c:showCatName val="0"/>
          <c:showSerName val="0"/>
          <c:showPercent val="0"/>
          <c:showBubbleSize val="0"/>
        </c:dLbls>
        <c:marker val="1"/>
        <c:smooth val="0"/>
        <c:axId val="135603328"/>
        <c:axId val="135604864"/>
      </c:lineChart>
      <c:catAx>
        <c:axId val="1356033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604864"/>
        <c:crosses val="autoZero"/>
        <c:auto val="1"/>
        <c:lblAlgn val="ctr"/>
        <c:lblOffset val="100"/>
        <c:tickLblSkip val="1"/>
        <c:tickMarkSkip val="1"/>
        <c:noMultiLvlLbl val="0"/>
      </c:catAx>
      <c:valAx>
        <c:axId val="135604864"/>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60332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2015</c:v>
                  </c:pt>
                  <c:pt idx="10">
                    <c:v>2016</c:v>
                  </c:pt>
                </c:lvl>
              </c:multiLvlStrCache>
            </c:multiLvlStrRef>
          </c:cat>
          <c:val>
            <c:numRef>
              <c:f>'9lay_off'!$E$15:$Q$15</c:f>
              <c:numCache>
                <c:formatCode>#,##0</c:formatCode>
                <c:ptCount val="13"/>
                <c:pt idx="0">
                  <c:v>1555</c:v>
                </c:pt>
                <c:pt idx="1">
                  <c:v>1581</c:v>
                </c:pt>
                <c:pt idx="2">
                  <c:v>1528</c:v>
                </c:pt>
                <c:pt idx="3">
                  <c:v>1089</c:v>
                </c:pt>
                <c:pt idx="4">
                  <c:v>554</c:v>
                </c:pt>
                <c:pt idx="5">
                  <c:v>491</c:v>
                </c:pt>
                <c:pt idx="6">
                  <c:v>423</c:v>
                </c:pt>
                <c:pt idx="7">
                  <c:v>800</c:v>
                </c:pt>
                <c:pt idx="8">
                  <c:v>1171</c:v>
                </c:pt>
                <c:pt idx="9">
                  <c:v>1614</c:v>
                </c:pt>
                <c:pt idx="10">
                  <c:v>1428</c:v>
                </c:pt>
                <c:pt idx="11">
                  <c:v>1549</c:v>
                </c:pt>
                <c:pt idx="12">
                  <c:v>1313</c:v>
                </c:pt>
              </c:numCache>
            </c:numRef>
          </c:val>
        </c:ser>
        <c:dLbls>
          <c:showLegendKey val="0"/>
          <c:showVal val="0"/>
          <c:showCatName val="0"/>
          <c:showSerName val="0"/>
          <c:showPercent val="0"/>
          <c:showBubbleSize val="0"/>
        </c:dLbls>
        <c:gapWidth val="150"/>
        <c:axId val="155093632"/>
        <c:axId val="155096576"/>
      </c:barChart>
      <c:catAx>
        <c:axId val="1550936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55096576"/>
        <c:crosses val="autoZero"/>
        <c:auto val="1"/>
        <c:lblAlgn val="ctr"/>
        <c:lblOffset val="100"/>
        <c:tickLblSkip val="1"/>
        <c:tickMarkSkip val="1"/>
        <c:noMultiLvlLbl val="0"/>
      </c:catAx>
      <c:valAx>
        <c:axId val="1550965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50936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0.93181818181818166</c:v>
                </c:pt>
                <c:pt idx="1">
                  <c:v>0.88524590163934436</c:v>
                </c:pt>
                <c:pt idx="2">
                  <c:v>0.86813186813186816</c:v>
                </c:pt>
                <c:pt idx="3">
                  <c:v>0.93599999999999994</c:v>
                </c:pt>
                <c:pt idx="4">
                  <c:v>1.1205673758865249</c:v>
                </c:pt>
                <c:pt idx="5">
                  <c:v>1.3409090909090908</c:v>
                </c:pt>
                <c:pt idx="6">
                  <c:v>1.1447368421052631</c:v>
                </c:pt>
                <c:pt idx="7">
                  <c:v>1.1871657754010696</c:v>
                </c:pt>
                <c:pt idx="8">
                  <c:v>0.77464788732394374</c:v>
                </c:pt>
                <c:pt idx="9">
                  <c:v>0.9375</c:v>
                </c:pt>
                <c:pt idx="10">
                  <c:v>0.89523809523809528</c:v>
                </c:pt>
                <c:pt idx="11">
                  <c:v>1.3601895734597156</c:v>
                </c:pt>
                <c:pt idx="12">
                  <c:v>1.1500000000000001</c:v>
                </c:pt>
                <c:pt idx="13">
                  <c:v>0.65686274509803932</c:v>
                </c:pt>
                <c:pt idx="14">
                  <c:v>1.0917431192660549</c:v>
                </c:pt>
                <c:pt idx="15">
                  <c:v>1.2280701754385965</c:v>
                </c:pt>
                <c:pt idx="16">
                  <c:v>1.1590909090909089</c:v>
                </c:pt>
                <c:pt idx="17">
                  <c:v>1.0423728813559321</c:v>
                </c:pt>
              </c:numCache>
            </c:numRef>
          </c:val>
        </c:ser>
        <c:dLbls>
          <c:showLegendKey val="0"/>
          <c:showVal val="0"/>
          <c:showCatName val="0"/>
          <c:showSerName val="0"/>
          <c:showPercent val="0"/>
          <c:showBubbleSize val="0"/>
        </c:dLbls>
        <c:axId val="138295936"/>
        <c:axId val="138305920"/>
      </c:radarChart>
      <c:catAx>
        <c:axId val="13829593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8305920"/>
        <c:crosses val="autoZero"/>
        <c:auto val="0"/>
        <c:lblAlgn val="ctr"/>
        <c:lblOffset val="100"/>
        <c:noMultiLvlLbl val="0"/>
      </c:catAx>
      <c:valAx>
        <c:axId val="13830592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829593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55414912"/>
        <c:axId val="155417216"/>
      </c:barChart>
      <c:catAx>
        <c:axId val="15541491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55417216"/>
        <c:crosses val="autoZero"/>
        <c:auto val="1"/>
        <c:lblAlgn val="ctr"/>
        <c:lblOffset val="100"/>
        <c:tickLblSkip val="1"/>
        <c:tickMarkSkip val="1"/>
        <c:noMultiLvlLbl val="0"/>
      </c:catAx>
      <c:valAx>
        <c:axId val="1554172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54149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174257664"/>
        <c:axId val="174259584"/>
      </c:barChart>
      <c:catAx>
        <c:axId val="1742576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4259584"/>
        <c:crosses val="autoZero"/>
        <c:auto val="1"/>
        <c:lblAlgn val="ctr"/>
        <c:lblOffset val="100"/>
        <c:tickLblSkip val="1"/>
        <c:tickMarkSkip val="1"/>
        <c:noMultiLvlLbl val="0"/>
      </c:catAx>
      <c:valAx>
        <c:axId val="1742595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2576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31136128"/>
        <c:axId val="131137920"/>
      </c:barChart>
      <c:catAx>
        <c:axId val="131136128"/>
        <c:scaling>
          <c:orientation val="maxMin"/>
        </c:scaling>
        <c:delete val="0"/>
        <c:axPos val="l"/>
        <c:majorTickMark val="none"/>
        <c:minorTickMark val="none"/>
        <c:tickLblPos val="none"/>
        <c:spPr>
          <a:ln w="3175">
            <a:solidFill>
              <a:srgbClr val="333333"/>
            </a:solidFill>
            <a:prstDash val="solid"/>
          </a:ln>
        </c:spPr>
        <c:crossAx val="131137920"/>
        <c:crosses val="autoZero"/>
        <c:auto val="1"/>
        <c:lblAlgn val="ctr"/>
        <c:lblOffset val="100"/>
        <c:tickMarkSkip val="1"/>
        <c:noMultiLvlLbl val="0"/>
      </c:catAx>
      <c:valAx>
        <c:axId val="1311379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11361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31146496"/>
        <c:axId val="131150976"/>
      </c:barChart>
      <c:catAx>
        <c:axId val="131146496"/>
        <c:scaling>
          <c:orientation val="maxMin"/>
        </c:scaling>
        <c:delete val="0"/>
        <c:axPos val="l"/>
        <c:majorTickMark val="none"/>
        <c:minorTickMark val="none"/>
        <c:tickLblPos val="none"/>
        <c:spPr>
          <a:ln w="3175">
            <a:solidFill>
              <a:srgbClr val="333333"/>
            </a:solidFill>
            <a:prstDash val="solid"/>
          </a:ln>
        </c:spPr>
        <c:crossAx val="131150976"/>
        <c:crosses val="autoZero"/>
        <c:auto val="1"/>
        <c:lblAlgn val="ctr"/>
        <c:lblOffset val="100"/>
        <c:tickMarkSkip val="1"/>
        <c:noMultiLvlLbl val="0"/>
      </c:catAx>
      <c:valAx>
        <c:axId val="1311509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11464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31162496"/>
        <c:axId val="131164032"/>
      </c:barChart>
      <c:catAx>
        <c:axId val="131162496"/>
        <c:scaling>
          <c:orientation val="maxMin"/>
        </c:scaling>
        <c:delete val="0"/>
        <c:axPos val="l"/>
        <c:majorTickMark val="none"/>
        <c:minorTickMark val="none"/>
        <c:tickLblPos val="none"/>
        <c:spPr>
          <a:ln w="3175">
            <a:solidFill>
              <a:srgbClr val="333333"/>
            </a:solidFill>
            <a:prstDash val="solid"/>
          </a:ln>
        </c:spPr>
        <c:crossAx val="131164032"/>
        <c:crosses val="autoZero"/>
        <c:auto val="1"/>
        <c:lblAlgn val="ctr"/>
        <c:lblOffset val="100"/>
        <c:tickMarkSkip val="1"/>
        <c:noMultiLvlLbl val="0"/>
      </c:catAx>
      <c:valAx>
        <c:axId val="1311640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11624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31175552"/>
        <c:axId val="131177088"/>
      </c:barChart>
      <c:catAx>
        <c:axId val="131175552"/>
        <c:scaling>
          <c:orientation val="maxMin"/>
        </c:scaling>
        <c:delete val="0"/>
        <c:axPos val="l"/>
        <c:majorTickMark val="none"/>
        <c:minorTickMark val="none"/>
        <c:tickLblPos val="none"/>
        <c:spPr>
          <a:ln w="3175">
            <a:solidFill>
              <a:srgbClr val="333333"/>
            </a:solidFill>
            <a:prstDash val="solid"/>
          </a:ln>
        </c:spPr>
        <c:crossAx val="131177088"/>
        <c:crosses val="autoZero"/>
        <c:auto val="1"/>
        <c:lblAlgn val="ctr"/>
        <c:lblOffset val="100"/>
        <c:tickMarkSkip val="1"/>
        <c:noMultiLvlLbl val="0"/>
      </c:catAx>
      <c:valAx>
        <c:axId val="1311770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117555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34.44951246824899</c:v>
                </c:pt>
                <c:pt idx="1">
                  <c:v>20.90318602698078</c:v>
                </c:pt>
                <c:pt idx="2">
                  <c:v>19.227353463587924</c:v>
                </c:pt>
                <c:pt idx="3">
                  <c:v>18.130984664858762</c:v>
                </c:pt>
                <c:pt idx="4">
                  <c:v>12.156492552968334</c:v>
                </c:pt>
                <c:pt idx="5">
                  <c:v>-4.942236756304319</c:v>
                </c:pt>
                <c:pt idx="6">
                  <c:v>-4.1499238506612413</c:v>
                </c:pt>
                <c:pt idx="7">
                  <c:v>-2.6330911366219456</c:v>
                </c:pt>
                <c:pt idx="8">
                  <c:v>-2.04711945873427</c:v>
                </c:pt>
                <c:pt idx="9">
                  <c:v>-1.6582130316035948</c:v>
                </c:pt>
              </c:numCache>
            </c:numRef>
          </c:val>
        </c:ser>
        <c:dLbls>
          <c:showLegendKey val="0"/>
          <c:showVal val="0"/>
          <c:showCatName val="0"/>
          <c:showSerName val="0"/>
          <c:showPercent val="0"/>
          <c:showBubbleSize val="0"/>
        </c:dLbls>
        <c:gapWidth val="80"/>
        <c:axId val="131188608"/>
        <c:axId val="131190144"/>
      </c:barChart>
      <c:catAx>
        <c:axId val="131188608"/>
        <c:scaling>
          <c:orientation val="maxMin"/>
        </c:scaling>
        <c:delete val="0"/>
        <c:axPos val="l"/>
        <c:majorTickMark val="none"/>
        <c:minorTickMark val="none"/>
        <c:tickLblPos val="none"/>
        <c:crossAx val="131190144"/>
        <c:crossesAt val="0"/>
        <c:auto val="1"/>
        <c:lblAlgn val="ctr"/>
        <c:lblOffset val="100"/>
        <c:tickMarkSkip val="1"/>
        <c:noMultiLvlLbl val="0"/>
      </c:catAx>
      <c:valAx>
        <c:axId val="131190144"/>
        <c:scaling>
          <c:orientation val="minMax"/>
        </c:scaling>
        <c:delete val="0"/>
        <c:axPos val="t"/>
        <c:numFmt formatCode="0.0" sourceLinked="1"/>
        <c:majorTickMark val="none"/>
        <c:minorTickMark val="none"/>
        <c:tickLblPos val="none"/>
        <c:spPr>
          <a:ln w="9525">
            <a:noFill/>
          </a:ln>
        </c:spPr>
        <c:crossAx val="13118860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531864" y="0"/>
          <a:ext cx="663698" cy="174285"/>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240780" y="0"/>
          <a:ext cx="631694" cy="17428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0.06358</cdr:y>
    </cdr:from>
    <cdr:to>
      <cdr:x>0.85129</cdr:x>
      <cdr:y>0.29449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38" y="110213"/>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464808" y="0"/>
          <a:ext cx="642528" cy="174285"/>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70104" y="0"/>
          <a:ext cx="642528" cy="174285"/>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419088" y="0"/>
          <a:ext cx="613572" cy="1742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419088" y="0"/>
          <a:ext cx="613572" cy="174285"/>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70104" y="0"/>
          <a:ext cx="633384" cy="1742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73368" y="0"/>
          <a:ext cx="645576" cy="1742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73368" y="0"/>
          <a:ext cx="645576" cy="174285"/>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70104" y="4737"/>
          <a:ext cx="633384" cy="174285"/>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6/4_Abril/beabr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site"/>
      <sheetName val="capa"/>
      <sheetName val="introducao"/>
      <sheetName val="fontes"/>
      <sheetName val="6populacao3"/>
      <sheetName val="7empregoINE3"/>
      <sheetName val="8desemprego_INE3"/>
      <sheetName val="9lay_off"/>
      <sheetName val="10desemprego_IEFP"/>
      <sheetName val="11desemprego_IEFP"/>
      <sheetName val="10desemprego_IEFP (Nao usar)"/>
      <sheetName val="11desemprego_IEFP (2)"/>
      <sheetName val="12fp_anexo C"/>
      <sheetName val="13empresarial"/>
      <sheetName val="14ganhos"/>
      <sheetName val="15salários"/>
      <sheetName val="16irct"/>
      <sheetName val="17acidentes"/>
      <sheetName val="18ssocial"/>
      <sheetName val="19ssocial "/>
      <sheetName val="20destaque"/>
      <sheetName val="20destaque (sem iefp)"/>
      <sheetName val="20destaque (2)"/>
      <sheetName val="21destaque "/>
      <sheetName val="21destaque(2)"/>
      <sheetName val="22conceito"/>
      <sheetName val="23conceito"/>
      <sheetName val="contracapa"/>
    </sheetNames>
    <sheetDataSet>
      <sheetData sheetId="0"/>
      <sheetData sheetId="1">
        <row r="59">
          <cell r="B59" t="str">
            <v>(1) actualização excecional em 16/05/2015 (pg. 10, 11 e 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5"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9"/>
      <c r="B1" s="286"/>
      <c r="C1" s="286"/>
      <c r="D1" s="286"/>
      <c r="E1" s="809"/>
      <c r="F1" s="286"/>
      <c r="G1" s="286"/>
      <c r="H1" s="286"/>
      <c r="I1" s="286"/>
      <c r="J1" s="286"/>
      <c r="K1" s="286"/>
      <c r="L1" s="286"/>
    </row>
    <row r="2" spans="1:12" ht="17.25" customHeight="1" x14ac:dyDescent="0.2">
      <c r="A2" s="289"/>
      <c r="B2" s="267"/>
      <c r="C2" s="268"/>
      <c r="D2" s="268"/>
      <c r="E2" s="810"/>
      <c r="F2" s="268"/>
      <c r="G2" s="268"/>
      <c r="H2" s="268"/>
      <c r="I2" s="269"/>
      <c r="J2" s="270"/>
      <c r="K2" s="270"/>
      <c r="L2" s="289"/>
    </row>
    <row r="3" spans="1:12" x14ac:dyDescent="0.2">
      <c r="A3" s="289"/>
      <c r="B3" s="267"/>
      <c r="C3" s="268"/>
      <c r="D3" s="268"/>
      <c r="E3" s="810"/>
      <c r="F3" s="268"/>
      <c r="G3" s="268"/>
      <c r="H3" s="268"/>
      <c r="I3" s="269"/>
      <c r="J3" s="267"/>
      <c r="K3" s="270"/>
      <c r="L3" s="289"/>
    </row>
    <row r="4" spans="1:12" ht="33.75" customHeight="1" x14ac:dyDescent="0.2">
      <c r="A4" s="289"/>
      <c r="B4" s="267"/>
      <c r="C4" s="1410" t="s">
        <v>452</v>
      </c>
      <c r="D4" s="1410"/>
      <c r="E4" s="1410"/>
      <c r="F4" s="1410"/>
      <c r="G4" s="1038"/>
      <c r="H4" s="269"/>
      <c r="I4" s="269"/>
      <c r="J4" s="271" t="s">
        <v>35</v>
      </c>
      <c r="K4" s="267"/>
      <c r="L4" s="289"/>
    </row>
    <row r="5" spans="1:12" s="141" customFormat="1" ht="12.75" customHeight="1" x14ac:dyDescent="0.2">
      <c r="A5" s="291"/>
      <c r="B5" s="1412"/>
      <c r="C5" s="1412"/>
      <c r="D5" s="1412"/>
      <c r="E5" s="1412"/>
      <c r="F5" s="286"/>
      <c r="G5" s="272"/>
      <c r="H5" s="272"/>
      <c r="I5" s="272"/>
      <c r="J5" s="273"/>
      <c r="K5" s="274"/>
      <c r="L5" s="289"/>
    </row>
    <row r="6" spans="1:12" ht="12.75" customHeight="1" x14ac:dyDescent="0.2">
      <c r="A6" s="289"/>
      <c r="B6" s="289"/>
      <c r="C6" s="286"/>
      <c r="D6" s="286"/>
      <c r="E6" s="809"/>
      <c r="F6" s="286"/>
      <c r="G6" s="272"/>
      <c r="H6" s="272"/>
      <c r="I6" s="272"/>
      <c r="J6" s="273"/>
      <c r="K6" s="274"/>
      <c r="L6" s="289"/>
    </row>
    <row r="7" spans="1:12" ht="12.75" customHeight="1" x14ac:dyDescent="0.2">
      <c r="A7" s="289"/>
      <c r="B7" s="289"/>
      <c r="C7" s="286"/>
      <c r="D7" s="286"/>
      <c r="E7" s="809"/>
      <c r="F7" s="286"/>
      <c r="G7" s="272"/>
      <c r="H7" s="272"/>
      <c r="I7" s="285"/>
      <c r="J7" s="273"/>
      <c r="K7" s="274"/>
      <c r="L7" s="289"/>
    </row>
    <row r="8" spans="1:12" ht="12.75" customHeight="1" x14ac:dyDescent="0.2">
      <c r="A8" s="289"/>
      <c r="B8" s="289"/>
      <c r="C8" s="286"/>
      <c r="D8" s="286"/>
      <c r="E8" s="809"/>
      <c r="F8" s="286"/>
      <c r="G8" s="272"/>
      <c r="H8" s="272"/>
      <c r="I8" s="285"/>
      <c r="J8" s="273"/>
      <c r="K8" s="274"/>
      <c r="L8" s="289"/>
    </row>
    <row r="9" spans="1:12" ht="12.75" customHeight="1" x14ac:dyDescent="0.2">
      <c r="A9" s="289"/>
      <c r="B9" s="289"/>
      <c r="C9" s="286"/>
      <c r="D9" s="286"/>
      <c r="E9" s="809"/>
      <c r="F9" s="286"/>
      <c r="G9" s="272"/>
      <c r="H9" s="272"/>
      <c r="I9" s="285"/>
      <c r="J9" s="273"/>
      <c r="K9" s="274"/>
      <c r="L9" s="289"/>
    </row>
    <row r="10" spans="1:12" ht="12.75" customHeight="1" x14ac:dyDescent="0.2">
      <c r="A10" s="289"/>
      <c r="B10" s="289"/>
      <c r="C10" s="286"/>
      <c r="D10" s="286"/>
      <c r="E10" s="809"/>
      <c r="F10" s="286"/>
      <c r="G10" s="272"/>
      <c r="H10" s="272"/>
      <c r="I10" s="272"/>
      <c r="J10" s="273"/>
      <c r="K10" s="274"/>
      <c r="L10" s="289"/>
    </row>
    <row r="11" spans="1:12" ht="12.75" customHeight="1" x14ac:dyDescent="0.2">
      <c r="A11" s="289"/>
      <c r="B11" s="289"/>
      <c r="C11" s="286"/>
      <c r="D11" s="286"/>
      <c r="E11" s="809"/>
      <c r="F11" s="286"/>
      <c r="G11" s="272"/>
      <c r="H11" s="272"/>
      <c r="I11" s="272"/>
      <c r="J11" s="273"/>
      <c r="K11" s="274"/>
      <c r="L11" s="289"/>
    </row>
    <row r="12" spans="1:12" ht="12.75" customHeight="1" x14ac:dyDescent="0.2">
      <c r="A12" s="289"/>
      <c r="B12" s="289"/>
      <c r="C12" s="286"/>
      <c r="D12" s="286"/>
      <c r="E12" s="809"/>
      <c r="F12" s="286"/>
      <c r="G12" s="272"/>
      <c r="H12" s="272"/>
      <c r="I12" s="272"/>
      <c r="J12" s="273"/>
      <c r="K12" s="274"/>
      <c r="L12" s="289"/>
    </row>
    <row r="13" spans="1:12" x14ac:dyDescent="0.2">
      <c r="A13" s="289"/>
      <c r="B13" s="289"/>
      <c r="C13" s="286"/>
      <c r="D13" s="286"/>
      <c r="E13" s="809"/>
      <c r="F13" s="286"/>
      <c r="G13" s="272"/>
      <c r="H13" s="272"/>
      <c r="I13" s="272"/>
      <c r="J13" s="273"/>
      <c r="K13" s="274"/>
      <c r="L13" s="289"/>
    </row>
    <row r="14" spans="1:12" x14ac:dyDescent="0.2">
      <c r="A14" s="289"/>
      <c r="B14" s="306" t="s">
        <v>27</v>
      </c>
      <c r="C14" s="304"/>
      <c r="D14" s="304"/>
      <c r="E14" s="811"/>
      <c r="F14" s="286"/>
      <c r="G14" s="272"/>
      <c r="H14" s="272"/>
      <c r="I14" s="272"/>
      <c r="J14" s="273"/>
      <c r="K14" s="274"/>
      <c r="L14" s="289"/>
    </row>
    <row r="15" spans="1:12" ht="13.5" thickBot="1" x14ac:dyDescent="0.25">
      <c r="A15" s="289"/>
      <c r="B15" s="289"/>
      <c r="C15" s="286"/>
      <c r="D15" s="286"/>
      <c r="E15" s="809"/>
      <c r="F15" s="286"/>
      <c r="G15" s="272"/>
      <c r="H15" s="272"/>
      <c r="I15" s="272"/>
      <c r="J15" s="273"/>
      <c r="K15" s="274"/>
      <c r="L15" s="289"/>
    </row>
    <row r="16" spans="1:12" ht="13.5" thickBot="1" x14ac:dyDescent="0.25">
      <c r="A16" s="289"/>
      <c r="B16" s="311"/>
      <c r="C16" s="298" t="s">
        <v>21</v>
      </c>
      <c r="D16" s="298"/>
      <c r="E16" s="812">
        <v>3</v>
      </c>
      <c r="F16" s="286"/>
      <c r="G16" s="272"/>
      <c r="H16" s="272"/>
      <c r="I16" s="272"/>
      <c r="J16" s="273"/>
      <c r="K16" s="274"/>
      <c r="L16" s="289"/>
    </row>
    <row r="17" spans="1:12" ht="13.5" thickBot="1" x14ac:dyDescent="0.25">
      <c r="A17" s="289"/>
      <c r="B17" s="289"/>
      <c r="C17" s="305"/>
      <c r="D17" s="305"/>
      <c r="E17" s="813"/>
      <c r="F17" s="286"/>
      <c r="G17" s="272"/>
      <c r="H17" s="272"/>
      <c r="I17" s="272"/>
      <c r="J17" s="273"/>
      <c r="K17" s="274"/>
      <c r="L17" s="289"/>
    </row>
    <row r="18" spans="1:12" ht="13.5" thickBot="1" x14ac:dyDescent="0.25">
      <c r="A18" s="289"/>
      <c r="B18" s="311"/>
      <c r="C18" s="298" t="s">
        <v>33</v>
      </c>
      <c r="D18" s="298"/>
      <c r="E18" s="814">
        <v>4</v>
      </c>
      <c r="F18" s="286"/>
      <c r="G18" s="272"/>
      <c r="H18" s="272"/>
      <c r="I18" s="272"/>
      <c r="J18" s="273"/>
      <c r="K18" s="274"/>
      <c r="L18" s="289"/>
    </row>
    <row r="19" spans="1:12" ht="13.5" thickBot="1" x14ac:dyDescent="0.25">
      <c r="A19" s="289"/>
      <c r="B19" s="290"/>
      <c r="C19" s="296"/>
      <c r="D19" s="296"/>
      <c r="E19" s="815"/>
      <c r="F19" s="286"/>
      <c r="G19" s="272"/>
      <c r="H19" s="272"/>
      <c r="I19" s="272"/>
      <c r="J19" s="273"/>
      <c r="K19" s="274"/>
      <c r="L19" s="289"/>
    </row>
    <row r="20" spans="1:12" ht="13.5" customHeight="1" thickBot="1" x14ac:dyDescent="0.25">
      <c r="A20" s="289"/>
      <c r="B20" s="310"/>
      <c r="C20" s="1411" t="s">
        <v>32</v>
      </c>
      <c r="D20" s="1405"/>
      <c r="E20" s="814">
        <v>6</v>
      </c>
      <c r="F20" s="286"/>
      <c r="G20" s="272"/>
      <c r="H20" s="272"/>
      <c r="I20" s="272"/>
      <c r="J20" s="273"/>
      <c r="K20" s="274"/>
      <c r="L20" s="289"/>
    </row>
    <row r="21" spans="1:12" x14ac:dyDescent="0.2">
      <c r="A21" s="289"/>
      <c r="B21" s="302"/>
      <c r="C21" s="1402" t="s">
        <v>2</v>
      </c>
      <c r="D21" s="1402"/>
      <c r="E21" s="813">
        <v>6</v>
      </c>
      <c r="F21" s="286"/>
      <c r="G21" s="272"/>
      <c r="H21" s="272"/>
      <c r="I21" s="272"/>
      <c r="J21" s="273"/>
      <c r="K21" s="274"/>
      <c r="L21" s="289"/>
    </row>
    <row r="22" spans="1:12" x14ac:dyDescent="0.2">
      <c r="A22" s="289"/>
      <c r="B22" s="302"/>
      <c r="C22" s="1402" t="s">
        <v>13</v>
      </c>
      <c r="D22" s="1402"/>
      <c r="E22" s="813">
        <v>7</v>
      </c>
      <c r="F22" s="286"/>
      <c r="G22" s="272"/>
      <c r="H22" s="272"/>
      <c r="I22" s="272"/>
      <c r="J22" s="273"/>
      <c r="K22" s="274"/>
      <c r="L22" s="289"/>
    </row>
    <row r="23" spans="1:12" x14ac:dyDescent="0.2">
      <c r="A23" s="289"/>
      <c r="B23" s="302"/>
      <c r="C23" s="1402" t="s">
        <v>7</v>
      </c>
      <c r="D23" s="1402"/>
      <c r="E23" s="813">
        <v>8</v>
      </c>
      <c r="F23" s="286"/>
      <c r="G23" s="272"/>
      <c r="H23" s="272"/>
      <c r="I23" s="272"/>
      <c r="J23" s="273"/>
      <c r="K23" s="274"/>
      <c r="L23" s="289"/>
    </row>
    <row r="24" spans="1:12" x14ac:dyDescent="0.2">
      <c r="A24" s="289"/>
      <c r="B24" s="303"/>
      <c r="C24" s="1402" t="s">
        <v>415</v>
      </c>
      <c r="D24" s="1402"/>
      <c r="E24" s="813">
        <v>9</v>
      </c>
      <c r="F24" s="286"/>
      <c r="G24" s="276"/>
      <c r="H24" s="272"/>
      <c r="I24" s="272"/>
      <c r="J24" s="273"/>
      <c r="K24" s="274"/>
      <c r="L24" s="289"/>
    </row>
    <row r="25" spans="1:12" ht="22.5" customHeight="1" x14ac:dyDescent="0.2">
      <c r="A25" s="289"/>
      <c r="B25" s="292"/>
      <c r="C25" s="1400" t="s">
        <v>28</v>
      </c>
      <c r="D25" s="1400"/>
      <c r="E25" s="813">
        <v>10</v>
      </c>
      <c r="F25" s="286"/>
      <c r="G25" s="272"/>
      <c r="H25" s="272"/>
      <c r="I25" s="272"/>
      <c r="J25" s="273"/>
      <c r="K25" s="274"/>
      <c r="L25" s="289"/>
    </row>
    <row r="26" spans="1:12" x14ac:dyDescent="0.2">
      <c r="A26" s="289"/>
      <c r="B26" s="292"/>
      <c r="C26" s="1402" t="s">
        <v>25</v>
      </c>
      <c r="D26" s="1402"/>
      <c r="E26" s="813">
        <v>11</v>
      </c>
      <c r="F26" s="286"/>
      <c r="G26" s="272"/>
      <c r="H26" s="272"/>
      <c r="I26" s="272"/>
      <c r="J26" s="273"/>
      <c r="K26" s="274"/>
      <c r="L26" s="289"/>
    </row>
    <row r="27" spans="1:12" ht="12.75" customHeight="1" thickBot="1" x14ac:dyDescent="0.25">
      <c r="A27" s="289"/>
      <c r="B27" s="286"/>
      <c r="C27" s="294"/>
      <c r="D27" s="294"/>
      <c r="E27" s="813"/>
      <c r="F27" s="286"/>
      <c r="G27" s="272"/>
      <c r="H27" s="1406">
        <v>42461</v>
      </c>
      <c r="I27" s="1407"/>
      <c r="J27" s="1407"/>
      <c r="K27" s="276"/>
      <c r="L27" s="289"/>
    </row>
    <row r="28" spans="1:12" ht="13.5" customHeight="1" thickBot="1" x14ac:dyDescent="0.25">
      <c r="A28" s="289"/>
      <c r="B28" s="388"/>
      <c r="C28" s="1404" t="s">
        <v>12</v>
      </c>
      <c r="D28" s="1405"/>
      <c r="E28" s="814">
        <v>12</v>
      </c>
      <c r="F28" s="286"/>
      <c r="G28" s="272"/>
      <c r="H28" s="1407"/>
      <c r="I28" s="1407"/>
      <c r="J28" s="1407"/>
      <c r="K28" s="276"/>
      <c r="L28" s="289"/>
    </row>
    <row r="29" spans="1:12" ht="12.75" hidden="1" customHeight="1" x14ac:dyDescent="0.2">
      <c r="A29" s="289"/>
      <c r="B29" s="287"/>
      <c r="C29" s="1402" t="s">
        <v>45</v>
      </c>
      <c r="D29" s="1402"/>
      <c r="E29" s="813">
        <v>12</v>
      </c>
      <c r="F29" s="286"/>
      <c r="G29" s="272"/>
      <c r="H29" s="1407"/>
      <c r="I29" s="1407"/>
      <c r="J29" s="1407"/>
      <c r="K29" s="276"/>
      <c r="L29" s="289"/>
    </row>
    <row r="30" spans="1:12" ht="22.5" customHeight="1" x14ac:dyDescent="0.2">
      <c r="A30" s="289"/>
      <c r="B30" s="287"/>
      <c r="C30" s="1403" t="s">
        <v>418</v>
      </c>
      <c r="D30" s="1403"/>
      <c r="E30" s="813">
        <v>12</v>
      </c>
      <c r="F30" s="286"/>
      <c r="G30" s="272"/>
      <c r="H30" s="1407"/>
      <c r="I30" s="1407"/>
      <c r="J30" s="1407"/>
      <c r="K30" s="276"/>
      <c r="L30" s="289"/>
    </row>
    <row r="31" spans="1:12" ht="12.75" customHeight="1" thickBot="1" x14ac:dyDescent="0.25">
      <c r="A31" s="289"/>
      <c r="B31" s="292"/>
      <c r="C31" s="301"/>
      <c r="D31" s="301"/>
      <c r="E31" s="815"/>
      <c r="F31" s="286"/>
      <c r="G31" s="272"/>
      <c r="H31" s="1407"/>
      <c r="I31" s="1407"/>
      <c r="J31" s="1407"/>
      <c r="K31" s="276"/>
      <c r="L31" s="289"/>
    </row>
    <row r="32" spans="1:12" ht="13.5" customHeight="1" thickBot="1" x14ac:dyDescent="0.25">
      <c r="A32" s="289"/>
      <c r="B32" s="309"/>
      <c r="C32" s="295" t="s">
        <v>11</v>
      </c>
      <c r="D32" s="295"/>
      <c r="E32" s="814">
        <v>13</v>
      </c>
      <c r="F32" s="286"/>
      <c r="G32" s="272"/>
      <c r="H32" s="1407"/>
      <c r="I32" s="1407"/>
      <c r="J32" s="1407"/>
      <c r="K32" s="276"/>
      <c r="L32" s="289"/>
    </row>
    <row r="33" spans="1:12" ht="12.75" customHeight="1" x14ac:dyDescent="0.2">
      <c r="A33" s="289"/>
      <c r="B33" s="287"/>
      <c r="C33" s="1408" t="s">
        <v>18</v>
      </c>
      <c r="D33" s="1408"/>
      <c r="E33" s="813">
        <v>13</v>
      </c>
      <c r="F33" s="286"/>
      <c r="G33" s="272"/>
      <c r="H33" s="1407"/>
      <c r="I33" s="1407"/>
      <c r="J33" s="1407"/>
      <c r="K33" s="276"/>
      <c r="L33" s="289"/>
    </row>
    <row r="34" spans="1:12" ht="12.75" customHeight="1" x14ac:dyDescent="0.2">
      <c r="A34" s="289"/>
      <c r="B34" s="287"/>
      <c r="C34" s="1401" t="s">
        <v>8</v>
      </c>
      <c r="D34" s="1401"/>
      <c r="E34" s="813">
        <v>14</v>
      </c>
      <c r="F34" s="286"/>
      <c r="G34" s="272"/>
      <c r="H34" s="277"/>
      <c r="I34" s="277"/>
      <c r="J34" s="277"/>
      <c r="K34" s="276"/>
      <c r="L34" s="289"/>
    </row>
    <row r="35" spans="1:12" ht="12.75" customHeight="1" x14ac:dyDescent="0.2">
      <c r="A35" s="289"/>
      <c r="B35" s="287"/>
      <c r="C35" s="1401" t="s">
        <v>26</v>
      </c>
      <c r="D35" s="1401"/>
      <c r="E35" s="813">
        <v>14</v>
      </c>
      <c r="F35" s="286"/>
      <c r="G35" s="272"/>
      <c r="H35" s="277"/>
      <c r="I35" s="277"/>
      <c r="J35" s="277"/>
      <c r="K35" s="276"/>
      <c r="L35" s="289"/>
    </row>
    <row r="36" spans="1:12" ht="12.75" customHeight="1" x14ac:dyDescent="0.2">
      <c r="A36" s="289"/>
      <c r="B36" s="287"/>
      <c r="C36" s="1401" t="s">
        <v>6</v>
      </c>
      <c r="D36" s="1401"/>
      <c r="E36" s="813">
        <v>15</v>
      </c>
      <c r="F36" s="286"/>
      <c r="G36" s="272"/>
      <c r="H36" s="277"/>
      <c r="I36" s="277"/>
      <c r="J36" s="277"/>
      <c r="K36" s="276"/>
      <c r="L36" s="289"/>
    </row>
    <row r="37" spans="1:12" ht="12.75" customHeight="1" x14ac:dyDescent="0.2">
      <c r="A37" s="289"/>
      <c r="B37" s="287"/>
      <c r="C37" s="1408" t="s">
        <v>49</v>
      </c>
      <c r="D37" s="1408"/>
      <c r="E37" s="813">
        <v>16</v>
      </c>
      <c r="F37" s="286"/>
      <c r="G37" s="272"/>
      <c r="H37" s="277"/>
      <c r="I37" s="277"/>
      <c r="J37" s="277"/>
      <c r="K37" s="276"/>
      <c r="L37" s="289"/>
    </row>
    <row r="38" spans="1:12" ht="12.75" customHeight="1" x14ac:dyDescent="0.2">
      <c r="A38" s="289"/>
      <c r="B38" s="293"/>
      <c r="C38" s="1401" t="s">
        <v>14</v>
      </c>
      <c r="D38" s="1401"/>
      <c r="E38" s="813">
        <v>16</v>
      </c>
      <c r="F38" s="286"/>
      <c r="G38" s="272"/>
      <c r="H38" s="272"/>
      <c r="I38" s="272"/>
      <c r="J38" s="273"/>
      <c r="K38" s="274"/>
      <c r="L38" s="289"/>
    </row>
    <row r="39" spans="1:12" ht="12.75" customHeight="1" x14ac:dyDescent="0.2">
      <c r="A39" s="289"/>
      <c r="B39" s="287"/>
      <c r="C39" s="1402" t="s">
        <v>31</v>
      </c>
      <c r="D39" s="1402"/>
      <c r="E39" s="813">
        <v>17</v>
      </c>
      <c r="F39" s="286"/>
      <c r="G39" s="272"/>
      <c r="H39" s="272"/>
      <c r="I39" s="272"/>
      <c r="J39" s="278"/>
      <c r="K39" s="278"/>
      <c r="L39" s="289"/>
    </row>
    <row r="40" spans="1:12" ht="13.5" thickBot="1" x14ac:dyDescent="0.25">
      <c r="A40" s="289"/>
      <c r="B40" s="289"/>
      <c r="C40" s="286"/>
      <c r="D40" s="286"/>
      <c r="E40" s="815"/>
      <c r="F40" s="286"/>
      <c r="G40" s="272"/>
      <c r="H40" s="272"/>
      <c r="I40" s="272"/>
      <c r="J40" s="278"/>
      <c r="K40" s="278"/>
      <c r="L40" s="289"/>
    </row>
    <row r="41" spans="1:12" ht="13.5" customHeight="1" thickBot="1" x14ac:dyDescent="0.25">
      <c r="A41" s="289"/>
      <c r="B41" s="372"/>
      <c r="C41" s="1409" t="s">
        <v>29</v>
      </c>
      <c r="D41" s="1405"/>
      <c r="E41" s="814">
        <v>18</v>
      </c>
      <c r="F41" s="286"/>
      <c r="G41" s="272"/>
      <c r="H41" s="272"/>
      <c r="I41" s="272"/>
      <c r="J41" s="278"/>
      <c r="K41" s="278"/>
      <c r="L41" s="289"/>
    </row>
    <row r="42" spans="1:12" x14ac:dyDescent="0.2">
      <c r="A42" s="289"/>
      <c r="B42" s="289"/>
      <c r="C42" s="1402" t="s">
        <v>30</v>
      </c>
      <c r="D42" s="1402"/>
      <c r="E42" s="813">
        <v>18</v>
      </c>
      <c r="F42" s="286"/>
      <c r="G42" s="272"/>
      <c r="H42" s="272"/>
      <c r="I42" s="272"/>
      <c r="J42" s="279"/>
      <c r="K42" s="279"/>
      <c r="L42" s="289"/>
    </row>
    <row r="43" spans="1:12" x14ac:dyDescent="0.2">
      <c r="A43" s="289"/>
      <c r="B43" s="293"/>
      <c r="C43" s="1402" t="s">
        <v>0</v>
      </c>
      <c r="D43" s="1402"/>
      <c r="E43" s="813">
        <v>19</v>
      </c>
      <c r="F43" s="286"/>
      <c r="G43" s="272"/>
      <c r="H43" s="272"/>
      <c r="I43" s="272"/>
      <c r="J43" s="280"/>
      <c r="K43" s="281"/>
      <c r="L43" s="289"/>
    </row>
    <row r="44" spans="1:12" x14ac:dyDescent="0.2">
      <c r="A44" s="289"/>
      <c r="B44" s="293"/>
      <c r="C44" s="1402" t="s">
        <v>16</v>
      </c>
      <c r="D44" s="1402"/>
      <c r="E44" s="813">
        <v>19</v>
      </c>
      <c r="F44" s="286"/>
      <c r="G44" s="272"/>
      <c r="H44" s="272"/>
      <c r="I44" s="272"/>
      <c r="J44" s="280"/>
      <c r="K44" s="281"/>
      <c r="L44" s="289"/>
    </row>
    <row r="45" spans="1:12" x14ac:dyDescent="0.2">
      <c r="A45" s="289"/>
      <c r="B45" s="293"/>
      <c r="C45" s="1402" t="s">
        <v>1</v>
      </c>
      <c r="D45" s="1402"/>
      <c r="E45" s="816">
        <v>19</v>
      </c>
      <c r="F45" s="296"/>
      <c r="G45" s="282"/>
      <c r="H45" s="283"/>
      <c r="I45" s="282"/>
      <c r="J45" s="282"/>
      <c r="K45" s="282"/>
      <c r="L45" s="289"/>
    </row>
    <row r="46" spans="1:12" x14ac:dyDescent="0.2">
      <c r="A46" s="289"/>
      <c r="B46" s="293"/>
      <c r="C46" s="1402" t="s">
        <v>22</v>
      </c>
      <c r="D46" s="1402"/>
      <c r="E46" s="816">
        <v>19</v>
      </c>
      <c r="F46" s="296"/>
      <c r="G46" s="282"/>
      <c r="H46" s="283"/>
      <c r="I46" s="282"/>
      <c r="J46" s="282"/>
      <c r="K46" s="282"/>
      <c r="L46" s="289"/>
    </row>
    <row r="47" spans="1:12" ht="12.75" customHeight="1" thickBot="1" x14ac:dyDescent="0.25">
      <c r="A47" s="289"/>
      <c r="B47" s="292"/>
      <c r="C47" s="292"/>
      <c r="D47" s="292"/>
      <c r="E47" s="817"/>
      <c r="F47" s="288"/>
      <c r="G47" s="280"/>
      <c r="H47" s="283"/>
      <c r="I47" s="280"/>
      <c r="J47" s="280"/>
      <c r="K47" s="281"/>
      <c r="L47" s="289"/>
    </row>
    <row r="48" spans="1:12" ht="13.5" customHeight="1" thickBot="1" x14ac:dyDescent="0.25">
      <c r="A48" s="289"/>
      <c r="B48" s="312"/>
      <c r="C48" s="1411" t="s">
        <v>38</v>
      </c>
      <c r="D48" s="1405"/>
      <c r="E48" s="812">
        <v>20</v>
      </c>
      <c r="F48" s="288"/>
      <c r="G48" s="280"/>
      <c r="H48" s="283"/>
      <c r="I48" s="280"/>
      <c r="J48" s="280"/>
      <c r="K48" s="281"/>
      <c r="L48" s="289"/>
    </row>
    <row r="49" spans="1:12" x14ac:dyDescent="0.2">
      <c r="A49" s="289"/>
      <c r="B49" s="289"/>
      <c r="C49" s="1402" t="s">
        <v>47</v>
      </c>
      <c r="D49" s="1402"/>
      <c r="E49" s="816">
        <v>20</v>
      </c>
      <c r="F49" s="288"/>
      <c r="G49" s="280"/>
      <c r="H49" s="283"/>
      <c r="I49" s="280"/>
      <c r="J49" s="280"/>
      <c r="K49" s="281"/>
      <c r="L49" s="289"/>
    </row>
    <row r="50" spans="1:12" ht="12.75" customHeight="1" x14ac:dyDescent="0.2">
      <c r="A50" s="289"/>
      <c r="B50" s="292"/>
      <c r="C50" s="1400" t="s">
        <v>430</v>
      </c>
      <c r="D50" s="1400"/>
      <c r="E50" s="818">
        <v>21</v>
      </c>
      <c r="F50" s="288"/>
      <c r="G50" s="280"/>
      <c r="H50" s="283"/>
      <c r="I50" s="280"/>
      <c r="J50" s="280"/>
      <c r="K50" s="281"/>
      <c r="L50" s="289"/>
    </row>
    <row r="51" spans="1:12" ht="11.25" customHeight="1" thickBot="1" x14ac:dyDescent="0.25">
      <c r="A51" s="289"/>
      <c r="B51" s="289"/>
      <c r="C51" s="297"/>
      <c r="D51" s="297"/>
      <c r="E51" s="813"/>
      <c r="F51" s="288"/>
      <c r="G51" s="280"/>
      <c r="H51" s="283"/>
      <c r="I51" s="280"/>
      <c r="J51" s="280"/>
      <c r="K51" s="281"/>
      <c r="L51" s="289"/>
    </row>
    <row r="52" spans="1:12" ht="13.5" thickBot="1" x14ac:dyDescent="0.25">
      <c r="A52" s="289"/>
      <c r="B52" s="308"/>
      <c r="C52" s="298" t="s">
        <v>4</v>
      </c>
      <c r="D52" s="298"/>
      <c r="E52" s="812">
        <v>22</v>
      </c>
      <c r="F52" s="296"/>
      <c r="G52" s="282"/>
      <c r="H52" s="283"/>
      <c r="I52" s="282"/>
      <c r="J52" s="282"/>
      <c r="K52" s="282"/>
      <c r="L52" s="289"/>
    </row>
    <row r="53" spans="1:12" ht="33" customHeight="1" x14ac:dyDescent="0.2">
      <c r="A53" s="289"/>
      <c r="B53" s="299"/>
      <c r="C53" s="300"/>
      <c r="D53" s="300"/>
      <c r="E53" s="819"/>
      <c r="F53" s="288"/>
      <c r="G53" s="280"/>
      <c r="H53" s="283"/>
      <c r="I53" s="280"/>
      <c r="J53" s="280"/>
      <c r="K53" s="281"/>
      <c r="L53" s="289"/>
    </row>
    <row r="54" spans="1:12" ht="33" customHeight="1" x14ac:dyDescent="0.2">
      <c r="A54" s="289"/>
      <c r="B54" s="289"/>
      <c r="C54" s="287"/>
      <c r="D54" s="287"/>
      <c r="E54" s="817"/>
      <c r="F54" s="288"/>
      <c r="G54" s="280"/>
      <c r="H54" s="283"/>
      <c r="I54" s="280"/>
      <c r="J54" s="280"/>
      <c r="K54" s="281"/>
      <c r="L54" s="289"/>
    </row>
    <row r="55" spans="1:12" ht="19.5" customHeight="1" x14ac:dyDescent="0.2">
      <c r="A55" s="289"/>
      <c r="B55" s="807" t="s">
        <v>50</v>
      </c>
      <c r="C55" s="807"/>
      <c r="D55" s="307"/>
      <c r="E55" s="820"/>
      <c r="F55" s="288"/>
      <c r="G55" s="280"/>
      <c r="H55" s="283"/>
      <c r="I55" s="280"/>
      <c r="J55" s="280"/>
      <c r="K55" s="281"/>
      <c r="L55" s="289"/>
    </row>
    <row r="56" spans="1:12" ht="21" customHeight="1" x14ac:dyDescent="0.2">
      <c r="A56" s="289"/>
      <c r="B56" s="289"/>
      <c r="C56" s="289"/>
      <c r="D56" s="289"/>
      <c r="E56" s="820"/>
      <c r="F56" s="288"/>
      <c r="G56" s="280"/>
      <c r="H56" s="283"/>
      <c r="I56" s="280"/>
      <c r="J56" s="280"/>
      <c r="K56" s="281"/>
      <c r="L56" s="289"/>
    </row>
    <row r="57" spans="1:12" ht="22.5" customHeight="1" x14ac:dyDescent="0.2">
      <c r="A57" s="289"/>
      <c r="B57" s="808" t="s">
        <v>394</v>
      </c>
      <c r="C57" s="806"/>
      <c r="D57" s="1027">
        <v>42489</v>
      </c>
      <c r="E57" s="894" t="s">
        <v>604</v>
      </c>
      <c r="F57" s="806"/>
      <c r="G57" s="280"/>
      <c r="H57" s="283"/>
      <c r="I57" s="280"/>
      <c r="J57" s="280"/>
      <c r="K57" s="281"/>
      <c r="L57" s="289"/>
    </row>
    <row r="58" spans="1:12" ht="22.5" customHeight="1" x14ac:dyDescent="0.2">
      <c r="A58" s="289"/>
      <c r="B58" s="808" t="s">
        <v>395</v>
      </c>
      <c r="C58" s="373"/>
      <c r="D58" s="1027">
        <v>42489</v>
      </c>
      <c r="E58" s="894" t="s">
        <v>604</v>
      </c>
      <c r="F58" s="374"/>
      <c r="G58" s="280"/>
      <c r="H58" s="283"/>
      <c r="I58" s="280"/>
      <c r="J58" s="280"/>
      <c r="K58" s="281"/>
      <c r="L58" s="289"/>
    </row>
    <row r="59" spans="1:12" s="141" customFormat="1" ht="28.5" customHeight="1" x14ac:dyDescent="0.2">
      <c r="A59" s="291"/>
      <c r="B59" s="1679" t="s">
        <v>603</v>
      </c>
      <c r="C59" s="1679"/>
      <c r="D59" s="1679"/>
      <c r="E59" s="817"/>
      <c r="F59" s="287"/>
      <c r="G59" s="284"/>
      <c r="H59" s="284"/>
      <c r="I59" s="284"/>
      <c r="J59" s="284"/>
      <c r="K59" s="284"/>
      <c r="L59" s="291"/>
    </row>
    <row r="60" spans="1:12" ht="7.5" customHeight="1" x14ac:dyDescent="0.2">
      <c r="A60" s="289"/>
      <c r="B60" s="1679"/>
      <c r="C60" s="1679"/>
      <c r="D60" s="1679"/>
      <c r="E60" s="821"/>
      <c r="F60" s="290"/>
      <c r="G60" s="290"/>
      <c r="H60" s="290"/>
      <c r="I60" s="290"/>
      <c r="J60" s="290"/>
      <c r="K60" s="290"/>
      <c r="L60" s="290"/>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8" customWidth="1"/>
    <col min="2" max="2" width="2.5703125" style="418" customWidth="1"/>
    <col min="3" max="3" width="1" style="418" customWidth="1"/>
    <col min="4" max="4" width="42.28515625" style="418" customWidth="1"/>
    <col min="5" max="5" width="0.28515625" style="418" customWidth="1"/>
    <col min="6" max="6" width="8" style="418" customWidth="1"/>
    <col min="7" max="7" width="11.28515625" style="418" customWidth="1"/>
    <col min="8" max="8" width="8" style="418" customWidth="1"/>
    <col min="9" max="9" width="13.28515625" style="418" customWidth="1"/>
    <col min="10" max="10" width="11.42578125" style="418" customWidth="1"/>
    <col min="11" max="11" width="2.5703125" style="418" customWidth="1"/>
    <col min="12" max="12" width="1" style="418" customWidth="1"/>
    <col min="13" max="16384" width="9.140625" style="418"/>
  </cols>
  <sheetData>
    <row r="1" spans="1:13" x14ac:dyDescent="0.2">
      <c r="A1" s="413"/>
      <c r="B1" s="593"/>
      <c r="C1" s="1516"/>
      <c r="D1" s="1516"/>
      <c r="E1" s="1216"/>
      <c r="F1" s="417"/>
      <c r="G1" s="417"/>
      <c r="H1" s="417"/>
      <c r="I1" s="417"/>
      <c r="J1" s="1517"/>
      <c r="K1" s="1517"/>
      <c r="L1" s="413"/>
    </row>
    <row r="2" spans="1:13" ht="6" customHeight="1" x14ac:dyDescent="0.2">
      <c r="A2" s="413"/>
      <c r="B2" s="1217"/>
      <c r="C2" s="1218"/>
      <c r="D2" s="1218"/>
      <c r="E2" s="1218"/>
      <c r="F2" s="594"/>
      <c r="G2" s="594"/>
      <c r="H2" s="423"/>
      <c r="I2" s="423"/>
      <c r="J2" s="1518" t="s">
        <v>70</v>
      </c>
      <c r="K2" s="423"/>
      <c r="L2" s="413"/>
    </row>
    <row r="3" spans="1:13" ht="13.5" thickBot="1" x14ac:dyDescent="0.25">
      <c r="A3" s="413"/>
      <c r="B3" s="482"/>
      <c r="C3" s="423"/>
      <c r="D3" s="423"/>
      <c r="E3" s="423"/>
      <c r="F3" s="423"/>
      <c r="G3" s="423"/>
      <c r="H3" s="423"/>
      <c r="I3" s="423"/>
      <c r="J3" s="1519"/>
      <c r="K3" s="773"/>
      <c r="L3" s="413"/>
    </row>
    <row r="4" spans="1:13" ht="15" thickBot="1" x14ac:dyDescent="0.25">
      <c r="A4" s="413"/>
      <c r="B4" s="482"/>
      <c r="C4" s="1520" t="s">
        <v>474</v>
      </c>
      <c r="D4" s="1521"/>
      <c r="E4" s="1521"/>
      <c r="F4" s="1521"/>
      <c r="G4" s="1521"/>
      <c r="H4" s="1521"/>
      <c r="I4" s="1521"/>
      <c r="J4" s="1522"/>
      <c r="K4" s="423"/>
      <c r="L4" s="413"/>
      <c r="M4" s="1219"/>
    </row>
    <row r="5" spans="1:13" ht="4.5" customHeight="1" x14ac:dyDescent="0.2">
      <c r="A5" s="413"/>
      <c r="B5" s="482"/>
      <c r="C5" s="423"/>
      <c r="D5" s="423"/>
      <c r="E5" s="423"/>
      <c r="F5" s="423"/>
      <c r="G5" s="423"/>
      <c r="H5" s="423"/>
      <c r="I5" s="423"/>
      <c r="J5" s="773"/>
      <c r="K5" s="423"/>
      <c r="L5" s="413"/>
      <c r="M5" s="1219"/>
    </row>
    <row r="6" spans="1:13" s="427" customFormat="1" ht="22.5" customHeight="1" x14ac:dyDescent="0.2">
      <c r="A6" s="425"/>
      <c r="B6" s="586"/>
      <c r="C6" s="1523">
        <v>2014</v>
      </c>
      <c r="D6" s="1524"/>
      <c r="E6" s="596"/>
      <c r="F6" s="1527" t="s">
        <v>396</v>
      </c>
      <c r="G6" s="1527"/>
      <c r="H6" s="1528" t="s">
        <v>475</v>
      </c>
      <c r="I6" s="1527"/>
      <c r="J6" s="1529" t="s">
        <v>476</v>
      </c>
      <c r="K6" s="421"/>
      <c r="L6" s="425"/>
      <c r="M6" s="1219"/>
    </row>
    <row r="7" spans="1:13" s="427" customFormat="1" ht="32.25" customHeight="1" x14ac:dyDescent="0.2">
      <c r="A7" s="425"/>
      <c r="B7" s="586"/>
      <c r="C7" s="1525"/>
      <c r="D7" s="1526"/>
      <c r="E7" s="596"/>
      <c r="F7" s="1220" t="s">
        <v>477</v>
      </c>
      <c r="G7" s="1220" t="s">
        <v>478</v>
      </c>
      <c r="H7" s="1221" t="s">
        <v>477</v>
      </c>
      <c r="I7" s="1222" t="s">
        <v>479</v>
      </c>
      <c r="J7" s="1530"/>
      <c r="K7" s="421"/>
      <c r="L7" s="425"/>
      <c r="M7" s="1219"/>
    </row>
    <row r="8" spans="1:13" s="427" customFormat="1" ht="18.75" customHeight="1" x14ac:dyDescent="0.2">
      <c r="A8" s="425"/>
      <c r="B8" s="586"/>
      <c r="C8" s="1514" t="s">
        <v>68</v>
      </c>
      <c r="D8" s="1514"/>
      <c r="E8" s="1223"/>
      <c r="F8" s="1224">
        <v>47574</v>
      </c>
      <c r="G8" s="1225">
        <v>17.60819598713455</v>
      </c>
      <c r="H8" s="1226">
        <v>976640</v>
      </c>
      <c r="I8" s="1227">
        <v>37.001699976017719</v>
      </c>
      <c r="J8" s="1227">
        <v>33.42753010321038</v>
      </c>
      <c r="K8" s="858"/>
      <c r="L8" s="425"/>
    </row>
    <row r="9" spans="1:13" s="427" customFormat="1" ht="17.25" customHeight="1" x14ac:dyDescent="0.2">
      <c r="A9" s="425"/>
      <c r="B9" s="586"/>
      <c r="C9" s="856" t="s">
        <v>362</v>
      </c>
      <c r="D9" s="857"/>
      <c r="E9" s="857"/>
      <c r="F9" s="1228">
        <v>1226</v>
      </c>
      <c r="G9" s="1229">
        <v>9.3852866875909058</v>
      </c>
      <c r="H9" s="1230">
        <v>8153</v>
      </c>
      <c r="I9" s="1231">
        <v>13.6940054084015</v>
      </c>
      <c r="J9" s="1231">
        <v>22.328590702808718</v>
      </c>
      <c r="K9" s="858"/>
      <c r="L9" s="425"/>
    </row>
    <row r="10" spans="1:13" s="865" customFormat="1" ht="17.25" customHeight="1" x14ac:dyDescent="0.2">
      <c r="A10" s="862"/>
      <c r="B10" s="863"/>
      <c r="C10" s="856" t="s">
        <v>363</v>
      </c>
      <c r="D10" s="864"/>
      <c r="E10" s="864"/>
      <c r="F10" s="1228">
        <v>170</v>
      </c>
      <c r="G10" s="1229">
        <v>30.141843971631204</v>
      </c>
      <c r="H10" s="1230">
        <v>3501</v>
      </c>
      <c r="I10" s="1231">
        <v>40.9138716840014</v>
      </c>
      <c r="J10" s="1231">
        <v>32.34990002856329</v>
      </c>
      <c r="K10" s="587"/>
      <c r="L10" s="862"/>
    </row>
    <row r="11" spans="1:13" s="865" customFormat="1" ht="17.25" customHeight="1" x14ac:dyDescent="0.2">
      <c r="A11" s="862"/>
      <c r="B11" s="863"/>
      <c r="C11" s="856" t="s">
        <v>364</v>
      </c>
      <c r="D11" s="864"/>
      <c r="E11" s="864"/>
      <c r="F11" s="1228">
        <v>6821</v>
      </c>
      <c r="G11" s="1229">
        <v>20.735674114607082</v>
      </c>
      <c r="H11" s="1230">
        <v>214565</v>
      </c>
      <c r="I11" s="1231">
        <v>36.600697334843538</v>
      </c>
      <c r="J11" s="1231">
        <v>35.466991354601184</v>
      </c>
      <c r="K11" s="587"/>
      <c r="L11" s="862"/>
    </row>
    <row r="12" spans="1:13" s="427" customFormat="1" ht="24" customHeight="1" x14ac:dyDescent="0.2">
      <c r="A12" s="425"/>
      <c r="B12" s="586"/>
      <c r="C12" s="866"/>
      <c r="D12" s="859" t="s">
        <v>480</v>
      </c>
      <c r="E12" s="859"/>
      <c r="F12" s="1232">
        <v>1222</v>
      </c>
      <c r="G12" s="1233">
        <v>21.141868512110726</v>
      </c>
      <c r="H12" s="1234">
        <v>37022</v>
      </c>
      <c r="I12" s="1235">
        <v>41.682522883617246</v>
      </c>
      <c r="J12" s="1235">
        <v>21.466236291934472</v>
      </c>
      <c r="K12" s="858"/>
      <c r="L12" s="425"/>
    </row>
    <row r="13" spans="1:13" s="427" customFormat="1" ht="24" customHeight="1" x14ac:dyDescent="0.2">
      <c r="A13" s="425"/>
      <c r="B13" s="586"/>
      <c r="C13" s="866"/>
      <c r="D13" s="859" t="s">
        <v>481</v>
      </c>
      <c r="E13" s="859"/>
      <c r="F13" s="1232">
        <v>941</v>
      </c>
      <c r="G13" s="1233">
        <v>12.761052346080826</v>
      </c>
      <c r="H13" s="1234">
        <v>25781</v>
      </c>
      <c r="I13" s="1235">
        <v>15.445586076745601</v>
      </c>
      <c r="J13" s="1235">
        <v>42.963383887358866</v>
      </c>
      <c r="K13" s="858"/>
      <c r="L13" s="425"/>
    </row>
    <row r="14" spans="1:13" s="427" customFormat="1" ht="18" customHeight="1" x14ac:dyDescent="0.2">
      <c r="A14" s="425"/>
      <c r="B14" s="586"/>
      <c r="C14" s="866"/>
      <c r="D14" s="859" t="s">
        <v>482</v>
      </c>
      <c r="E14" s="859"/>
      <c r="F14" s="1232">
        <v>335</v>
      </c>
      <c r="G14" s="1233">
        <v>20.640788662969808</v>
      </c>
      <c r="H14" s="1234">
        <v>10343</v>
      </c>
      <c r="I14" s="1235">
        <v>43.733615221987314</v>
      </c>
      <c r="J14" s="1235">
        <v>37.084694962776773</v>
      </c>
      <c r="K14" s="858"/>
      <c r="L14" s="425"/>
    </row>
    <row r="15" spans="1:13" s="427" customFormat="1" ht="24" customHeight="1" x14ac:dyDescent="0.2">
      <c r="A15" s="425"/>
      <c r="B15" s="586"/>
      <c r="C15" s="866"/>
      <c r="D15" s="859" t="s">
        <v>483</v>
      </c>
      <c r="E15" s="859"/>
      <c r="F15" s="1232">
        <v>218</v>
      </c>
      <c r="G15" s="1233">
        <v>42.913385826771652</v>
      </c>
      <c r="H15" s="1234">
        <v>8644</v>
      </c>
      <c r="I15" s="1235">
        <v>64.454552233241373</v>
      </c>
      <c r="J15" s="1235">
        <v>38.871240166589537</v>
      </c>
      <c r="K15" s="858"/>
      <c r="L15" s="425"/>
    </row>
    <row r="16" spans="1:13" s="427" customFormat="1" ht="17.25" customHeight="1" x14ac:dyDescent="0.2">
      <c r="A16" s="425"/>
      <c r="B16" s="586"/>
      <c r="C16" s="866"/>
      <c r="D16" s="859" t="s">
        <v>408</v>
      </c>
      <c r="E16" s="859"/>
      <c r="F16" s="1232">
        <v>63</v>
      </c>
      <c r="G16" s="1233">
        <v>64.948453608247419</v>
      </c>
      <c r="H16" s="1234">
        <v>4940</v>
      </c>
      <c r="I16" s="1235">
        <v>76.95902788596355</v>
      </c>
      <c r="J16" s="1235">
        <v>41.499999999999986</v>
      </c>
      <c r="K16" s="858"/>
      <c r="L16" s="425"/>
    </row>
    <row r="17" spans="1:12" s="427" customFormat="1" ht="17.25" customHeight="1" x14ac:dyDescent="0.2">
      <c r="A17" s="425"/>
      <c r="B17" s="586"/>
      <c r="C17" s="866"/>
      <c r="D17" s="859" t="s">
        <v>409</v>
      </c>
      <c r="E17" s="859"/>
      <c r="F17" s="1232">
        <v>302</v>
      </c>
      <c r="G17" s="1233">
        <v>42.119944211994422</v>
      </c>
      <c r="H17" s="1234">
        <v>14283</v>
      </c>
      <c r="I17" s="1235">
        <v>60.750287099655473</v>
      </c>
      <c r="J17" s="1235">
        <v>42.355107470419362</v>
      </c>
      <c r="K17" s="858"/>
      <c r="L17" s="425"/>
    </row>
    <row r="18" spans="1:12" s="427" customFormat="1" ht="17.25" customHeight="1" x14ac:dyDescent="0.2">
      <c r="A18" s="425"/>
      <c r="B18" s="586"/>
      <c r="C18" s="866"/>
      <c r="D18" s="859" t="s">
        <v>410</v>
      </c>
      <c r="E18" s="859"/>
      <c r="F18" s="1232">
        <v>477</v>
      </c>
      <c r="G18" s="1233">
        <v>23.462862764387605</v>
      </c>
      <c r="H18" s="1234">
        <v>12186</v>
      </c>
      <c r="I18" s="1235">
        <v>34.944941500344115</v>
      </c>
      <c r="J18" s="1235">
        <v>32.629082553750173</v>
      </c>
      <c r="K18" s="858"/>
      <c r="L18" s="425"/>
    </row>
    <row r="19" spans="1:12" s="427" customFormat="1" ht="17.25" customHeight="1" x14ac:dyDescent="0.2">
      <c r="A19" s="425"/>
      <c r="B19" s="586"/>
      <c r="C19" s="866"/>
      <c r="D19" s="859" t="s">
        <v>484</v>
      </c>
      <c r="E19" s="859"/>
      <c r="F19" s="1232">
        <v>1375</v>
      </c>
      <c r="G19" s="1233">
        <v>23.230275384355465</v>
      </c>
      <c r="H19" s="1234">
        <v>29405</v>
      </c>
      <c r="I19" s="1235">
        <v>39.327796279206623</v>
      </c>
      <c r="J19" s="1235">
        <v>34.893895595987132</v>
      </c>
      <c r="K19" s="858"/>
      <c r="L19" s="425"/>
    </row>
    <row r="20" spans="1:12" s="427" customFormat="1" ht="36.75" customHeight="1" x14ac:dyDescent="0.2">
      <c r="A20" s="425"/>
      <c r="B20" s="586"/>
      <c r="C20" s="866"/>
      <c r="D20" s="859" t="s">
        <v>485</v>
      </c>
      <c r="E20" s="859"/>
      <c r="F20" s="1232">
        <v>814</v>
      </c>
      <c r="G20" s="1233">
        <v>19.790906880622416</v>
      </c>
      <c r="H20" s="1234">
        <v>30655</v>
      </c>
      <c r="I20" s="1235">
        <v>48.415882241455556</v>
      </c>
      <c r="J20" s="1235">
        <v>35.265340075028611</v>
      </c>
      <c r="K20" s="858"/>
      <c r="L20" s="425"/>
    </row>
    <row r="21" spans="1:12" s="427" customFormat="1" ht="23.25" customHeight="1" x14ac:dyDescent="0.2">
      <c r="A21" s="425"/>
      <c r="B21" s="586"/>
      <c r="C21" s="866"/>
      <c r="D21" s="859" t="s">
        <v>486</v>
      </c>
      <c r="E21" s="859"/>
      <c r="F21" s="1232">
        <v>196</v>
      </c>
      <c r="G21" s="1233">
        <v>42.79475982532751</v>
      </c>
      <c r="H21" s="1234">
        <v>21938</v>
      </c>
      <c r="I21" s="1235">
        <v>72.162099930923333</v>
      </c>
      <c r="J21" s="1235">
        <v>50.157398121980158</v>
      </c>
      <c r="K21" s="858"/>
      <c r="L21" s="425"/>
    </row>
    <row r="22" spans="1:12" s="427" customFormat="1" ht="18" customHeight="1" x14ac:dyDescent="0.2">
      <c r="A22" s="425"/>
      <c r="B22" s="586"/>
      <c r="C22" s="866"/>
      <c r="D22" s="872" t="s">
        <v>487</v>
      </c>
      <c r="E22" s="859"/>
      <c r="F22" s="1232">
        <v>878</v>
      </c>
      <c r="G22" s="1233">
        <v>15.729129344321032</v>
      </c>
      <c r="H22" s="1234">
        <v>19368</v>
      </c>
      <c r="I22" s="1235">
        <v>32.20003657583667</v>
      </c>
      <c r="J22" s="1235">
        <v>29.584365964477566</v>
      </c>
      <c r="K22" s="858"/>
      <c r="L22" s="425"/>
    </row>
    <row r="23" spans="1:12" s="870" customFormat="1" ht="18" customHeight="1" x14ac:dyDescent="0.2">
      <c r="A23" s="867"/>
      <c r="B23" s="868"/>
      <c r="C23" s="856" t="s">
        <v>488</v>
      </c>
      <c r="D23" s="859"/>
      <c r="E23" s="859"/>
      <c r="F23" s="1236">
        <v>100</v>
      </c>
      <c r="G23" s="1237">
        <v>51.813471502590666</v>
      </c>
      <c r="H23" s="1230">
        <v>5617</v>
      </c>
      <c r="I23" s="1231">
        <v>88.192808918197514</v>
      </c>
      <c r="J23" s="1231">
        <v>41.840840306213295</v>
      </c>
      <c r="K23" s="869"/>
      <c r="L23" s="867"/>
    </row>
    <row r="24" spans="1:12" s="870" customFormat="1" ht="18" customHeight="1" x14ac:dyDescent="0.2">
      <c r="A24" s="867"/>
      <c r="B24" s="868"/>
      <c r="C24" s="856" t="s">
        <v>365</v>
      </c>
      <c r="D24" s="859"/>
      <c r="E24" s="859"/>
      <c r="F24" s="1236">
        <v>304</v>
      </c>
      <c r="G24" s="1237">
        <v>47.723704866562009</v>
      </c>
      <c r="H24" s="1230">
        <v>13674</v>
      </c>
      <c r="I24" s="1231">
        <v>65.997393696606977</v>
      </c>
      <c r="J24" s="1231">
        <v>35.314904197747509</v>
      </c>
      <c r="K24" s="869"/>
      <c r="L24" s="867"/>
    </row>
    <row r="25" spans="1:12" s="870" customFormat="1" ht="18" customHeight="1" x14ac:dyDescent="0.2">
      <c r="A25" s="867"/>
      <c r="B25" s="868"/>
      <c r="C25" s="856" t="s">
        <v>366</v>
      </c>
      <c r="D25" s="859"/>
      <c r="E25" s="859"/>
      <c r="F25" s="1236">
        <v>3901</v>
      </c>
      <c r="G25" s="1237">
        <v>14.123311972774339</v>
      </c>
      <c r="H25" s="1230">
        <v>51584</v>
      </c>
      <c r="I25" s="1231">
        <v>25.774988507584993</v>
      </c>
      <c r="J25" s="1231">
        <v>33.092199131513574</v>
      </c>
      <c r="K25" s="869"/>
      <c r="L25" s="867"/>
    </row>
    <row r="26" spans="1:12" s="870" customFormat="1" ht="18" customHeight="1" x14ac:dyDescent="0.2">
      <c r="A26" s="867"/>
      <c r="B26" s="868"/>
      <c r="C26" s="873" t="s">
        <v>367</v>
      </c>
      <c r="D26" s="872"/>
      <c r="E26" s="872"/>
      <c r="F26" s="1236">
        <v>11868</v>
      </c>
      <c r="G26" s="1237">
        <v>15.992884864165587</v>
      </c>
      <c r="H26" s="1230">
        <v>201903</v>
      </c>
      <c r="I26" s="1231">
        <v>39.194994632391619</v>
      </c>
      <c r="J26" s="1231">
        <v>30.496718721365976</v>
      </c>
      <c r="K26" s="869"/>
      <c r="L26" s="867"/>
    </row>
    <row r="27" spans="1:12" s="870" customFormat="1" ht="22.5" customHeight="1" x14ac:dyDescent="0.2">
      <c r="A27" s="867"/>
      <c r="B27" s="868"/>
      <c r="C27" s="871"/>
      <c r="D27" s="872" t="s">
        <v>489</v>
      </c>
      <c r="E27" s="872"/>
      <c r="F27" s="1238">
        <v>1974</v>
      </c>
      <c r="G27" s="1239">
        <v>16.575699051137796</v>
      </c>
      <c r="H27" s="1234">
        <v>16582</v>
      </c>
      <c r="I27" s="1235">
        <v>25.563469305953813</v>
      </c>
      <c r="J27" s="1235">
        <v>30.973947654082707</v>
      </c>
      <c r="K27" s="869"/>
      <c r="L27" s="867"/>
    </row>
    <row r="28" spans="1:12" s="870" customFormat="1" ht="17.25" customHeight="1" x14ac:dyDescent="0.2">
      <c r="A28" s="867"/>
      <c r="B28" s="868"/>
      <c r="C28" s="871"/>
      <c r="D28" s="872" t="s">
        <v>490</v>
      </c>
      <c r="E28" s="872"/>
      <c r="F28" s="1238">
        <v>3952</v>
      </c>
      <c r="G28" s="1239">
        <v>18.648546621366556</v>
      </c>
      <c r="H28" s="1234">
        <v>51252</v>
      </c>
      <c r="I28" s="1235">
        <v>31.166311948920644</v>
      </c>
      <c r="J28" s="1235">
        <v>31.148072270350358</v>
      </c>
      <c r="K28" s="869"/>
      <c r="L28" s="867"/>
    </row>
    <row r="29" spans="1:12" s="870" customFormat="1" ht="17.25" customHeight="1" x14ac:dyDescent="0.2">
      <c r="A29" s="867"/>
      <c r="B29" s="868"/>
      <c r="C29" s="871"/>
      <c r="D29" s="872" t="s">
        <v>491</v>
      </c>
      <c r="E29" s="872"/>
      <c r="F29" s="1238">
        <v>5942</v>
      </c>
      <c r="G29" s="1239">
        <v>14.454959009414456</v>
      </c>
      <c r="H29" s="1234">
        <v>134069</v>
      </c>
      <c r="I29" s="1235">
        <v>46.9082715500803</v>
      </c>
      <c r="J29" s="1235">
        <v>30.188693881508463</v>
      </c>
      <c r="K29" s="869"/>
      <c r="L29" s="867"/>
    </row>
    <row r="30" spans="1:12" s="870" customFormat="1" ht="17.25" customHeight="1" x14ac:dyDescent="0.2">
      <c r="A30" s="867"/>
      <c r="B30" s="868"/>
      <c r="C30" s="873" t="s">
        <v>368</v>
      </c>
      <c r="D30" s="874"/>
      <c r="E30" s="874"/>
      <c r="F30" s="1236">
        <v>2029</v>
      </c>
      <c r="G30" s="1237">
        <v>19.083897667419112</v>
      </c>
      <c r="H30" s="1230">
        <v>61688</v>
      </c>
      <c r="I30" s="1231">
        <v>46.859712558111269</v>
      </c>
      <c r="J30" s="1231">
        <v>29.194786668395668</v>
      </c>
      <c r="K30" s="869"/>
      <c r="L30" s="867"/>
    </row>
    <row r="31" spans="1:12" s="870" customFormat="1" ht="17.25" customHeight="1" x14ac:dyDescent="0.2">
      <c r="A31" s="867"/>
      <c r="B31" s="868"/>
      <c r="C31" s="873" t="s">
        <v>369</v>
      </c>
      <c r="D31" s="860"/>
      <c r="E31" s="860"/>
      <c r="F31" s="1236">
        <v>3273</v>
      </c>
      <c r="G31" s="1237">
        <v>10.503176946280727</v>
      </c>
      <c r="H31" s="1230">
        <v>53902</v>
      </c>
      <c r="I31" s="1231">
        <v>28.414937584345481</v>
      </c>
      <c r="J31" s="1231">
        <v>34.43569811880824</v>
      </c>
      <c r="K31" s="869"/>
      <c r="L31" s="867"/>
    </row>
    <row r="32" spans="1:12" s="870" customFormat="1" ht="17.25" customHeight="1" x14ac:dyDescent="0.2">
      <c r="A32" s="867"/>
      <c r="B32" s="868"/>
      <c r="C32" s="873" t="s">
        <v>492</v>
      </c>
      <c r="D32" s="860"/>
      <c r="E32" s="860"/>
      <c r="F32" s="1236">
        <v>1110</v>
      </c>
      <c r="G32" s="1237">
        <v>23.937890877722666</v>
      </c>
      <c r="H32" s="1230">
        <v>36443</v>
      </c>
      <c r="I32" s="1231">
        <v>50.533862111043312</v>
      </c>
      <c r="J32" s="1231">
        <v>39.91479845237717</v>
      </c>
      <c r="K32" s="869"/>
      <c r="L32" s="867"/>
    </row>
    <row r="33" spans="1:31" s="870" customFormat="1" ht="17.25" customHeight="1" x14ac:dyDescent="0.2">
      <c r="A33" s="867"/>
      <c r="B33" s="868"/>
      <c r="C33" s="873" t="s">
        <v>370</v>
      </c>
      <c r="D33" s="875"/>
      <c r="E33" s="875"/>
      <c r="F33" s="1236">
        <v>1063</v>
      </c>
      <c r="G33" s="1237">
        <v>28.92517006802721</v>
      </c>
      <c r="H33" s="1230">
        <v>61641</v>
      </c>
      <c r="I33" s="1231">
        <v>75.524706862540896</v>
      </c>
      <c r="J33" s="1231">
        <v>30.898720007786945</v>
      </c>
      <c r="K33" s="869"/>
      <c r="L33" s="867">
        <v>607</v>
      </c>
    </row>
    <row r="34" spans="1:31" s="870" customFormat="1" ht="17.25" customHeight="1" x14ac:dyDescent="0.2">
      <c r="A34" s="867"/>
      <c r="B34" s="868"/>
      <c r="C34" s="873" t="s">
        <v>371</v>
      </c>
      <c r="D34" s="876"/>
      <c r="E34" s="876"/>
      <c r="F34" s="1236">
        <v>732</v>
      </c>
      <c r="G34" s="1237">
        <v>11.573122529644268</v>
      </c>
      <c r="H34" s="1230">
        <v>2585</v>
      </c>
      <c r="I34" s="1231">
        <v>12.744663018291181</v>
      </c>
      <c r="J34" s="1231">
        <v>30.394197292069666</v>
      </c>
      <c r="K34" s="869"/>
      <c r="L34" s="867"/>
    </row>
    <row r="35" spans="1:31" s="870" customFormat="1" ht="17.25" customHeight="1" x14ac:dyDescent="0.2">
      <c r="A35" s="867"/>
      <c r="B35" s="868"/>
      <c r="C35" s="856" t="s">
        <v>493</v>
      </c>
      <c r="D35" s="877"/>
      <c r="E35" s="877"/>
      <c r="F35" s="1236">
        <v>6162</v>
      </c>
      <c r="G35" s="1237">
        <v>28.759451134136093</v>
      </c>
      <c r="H35" s="1230">
        <v>52023</v>
      </c>
      <c r="I35" s="1231">
        <v>43.169748066518402</v>
      </c>
      <c r="J35" s="1231">
        <v>42.169213617054254</v>
      </c>
      <c r="K35" s="869"/>
      <c r="L35" s="867"/>
    </row>
    <row r="36" spans="1:31" s="870" customFormat="1" ht="17.25" customHeight="1" x14ac:dyDescent="0.2">
      <c r="A36" s="867"/>
      <c r="B36" s="868"/>
      <c r="C36" s="856" t="s">
        <v>494</v>
      </c>
      <c r="D36" s="861"/>
      <c r="E36" s="861"/>
      <c r="F36" s="1236">
        <v>1474</v>
      </c>
      <c r="G36" s="1237">
        <v>19.817155149233663</v>
      </c>
      <c r="H36" s="1230">
        <v>85665</v>
      </c>
      <c r="I36" s="1231">
        <v>35.214683575524639</v>
      </c>
      <c r="J36" s="1231">
        <v>25.784462732737907</v>
      </c>
      <c r="K36" s="869"/>
      <c r="L36" s="867"/>
    </row>
    <row r="37" spans="1:31" s="870" customFormat="1" ht="17.25" customHeight="1" x14ac:dyDescent="0.2">
      <c r="A37" s="867"/>
      <c r="B37" s="868"/>
      <c r="C37" s="856" t="s">
        <v>495</v>
      </c>
      <c r="D37" s="418"/>
      <c r="E37" s="861"/>
      <c r="F37" s="1236">
        <v>168</v>
      </c>
      <c r="G37" s="1237">
        <v>28.046744574290482</v>
      </c>
      <c r="H37" s="1230">
        <v>3469</v>
      </c>
      <c r="I37" s="1231">
        <v>31.819849568886443</v>
      </c>
      <c r="J37" s="1231">
        <v>58.146439896223654</v>
      </c>
      <c r="K37" s="869"/>
      <c r="L37" s="867"/>
      <c r="M37" s="1240"/>
      <c r="N37" s="1240"/>
      <c r="O37" s="1240"/>
      <c r="P37" s="1240"/>
      <c r="Q37" s="1240"/>
      <c r="R37" s="1240"/>
      <c r="S37" s="1240"/>
      <c r="T37" s="1240"/>
      <c r="U37" s="1240"/>
      <c r="V37" s="1240"/>
      <c r="W37" s="1240"/>
      <c r="X37" s="1240"/>
      <c r="Y37" s="1240"/>
      <c r="Z37" s="1240"/>
      <c r="AA37" s="1240"/>
      <c r="AB37" s="1240"/>
      <c r="AC37" s="1240"/>
      <c r="AD37" s="1240"/>
      <c r="AE37" s="1240"/>
    </row>
    <row r="38" spans="1:31" s="870" customFormat="1" ht="17.25" customHeight="1" x14ac:dyDescent="0.2">
      <c r="A38" s="867"/>
      <c r="B38" s="868"/>
      <c r="C38" s="873" t="s">
        <v>372</v>
      </c>
      <c r="D38" s="859"/>
      <c r="E38" s="859"/>
      <c r="F38" s="1236">
        <v>972</v>
      </c>
      <c r="G38" s="1237">
        <v>25.565491846396633</v>
      </c>
      <c r="H38" s="1230">
        <v>15727</v>
      </c>
      <c r="I38" s="1231">
        <v>30.138167602475903</v>
      </c>
      <c r="J38" s="1231">
        <v>30.443186876073167</v>
      </c>
      <c r="K38" s="869"/>
      <c r="L38" s="867"/>
      <c r="M38" s="1240"/>
      <c r="N38" s="1240"/>
      <c r="O38" s="1240"/>
      <c r="P38" s="1240"/>
      <c r="Q38" s="1240"/>
      <c r="R38" s="1240"/>
      <c r="S38" s="1240"/>
      <c r="T38" s="1240"/>
      <c r="U38" s="1240"/>
      <c r="V38" s="1240"/>
      <c r="W38" s="1240"/>
      <c r="X38" s="1240"/>
      <c r="Y38" s="1240"/>
      <c r="Z38" s="1240"/>
      <c r="AA38" s="1240"/>
      <c r="AB38" s="1240"/>
      <c r="AC38" s="1240"/>
      <c r="AD38" s="1240"/>
      <c r="AE38" s="1240"/>
    </row>
    <row r="39" spans="1:31" s="870" customFormat="1" ht="17.25" customHeight="1" x14ac:dyDescent="0.2">
      <c r="A39" s="867"/>
      <c r="B39" s="868"/>
      <c r="C39" s="873" t="s">
        <v>373</v>
      </c>
      <c r="D39" s="859"/>
      <c r="E39" s="859"/>
      <c r="F39" s="1236">
        <v>3706</v>
      </c>
      <c r="G39" s="1237">
        <v>25.062554946912829</v>
      </c>
      <c r="H39" s="1230">
        <v>82333</v>
      </c>
      <c r="I39" s="1231">
        <v>35.919081398494015</v>
      </c>
      <c r="J39" s="1231">
        <v>39.394179733521327</v>
      </c>
      <c r="K39" s="869"/>
      <c r="L39" s="867"/>
      <c r="M39" s="1240"/>
      <c r="N39" s="1240"/>
      <c r="O39" s="1240"/>
      <c r="P39" s="1240"/>
      <c r="Q39" s="1240"/>
      <c r="R39" s="1240"/>
      <c r="S39" s="1240"/>
      <c r="T39" s="1240"/>
      <c r="U39" s="1240"/>
      <c r="V39" s="1240"/>
      <c r="W39" s="1240"/>
      <c r="X39" s="1240"/>
      <c r="Y39" s="1240"/>
      <c r="Z39" s="1240"/>
      <c r="AA39" s="1240"/>
      <c r="AB39" s="1240"/>
      <c r="AC39" s="1240"/>
      <c r="AD39" s="1240"/>
      <c r="AE39" s="1240"/>
    </row>
    <row r="40" spans="1:31" s="870" customFormat="1" ht="17.25" customHeight="1" x14ac:dyDescent="0.2">
      <c r="A40" s="867"/>
      <c r="B40" s="868"/>
      <c r="C40" s="873" t="s">
        <v>496</v>
      </c>
      <c r="D40" s="857"/>
      <c r="E40" s="857"/>
      <c r="F40" s="1236">
        <v>419</v>
      </c>
      <c r="G40" s="1237">
        <v>13.573048266925818</v>
      </c>
      <c r="H40" s="1230">
        <v>4554</v>
      </c>
      <c r="I40" s="1231">
        <v>22.562425683709868</v>
      </c>
      <c r="J40" s="1231">
        <v>35.903820816864247</v>
      </c>
      <c r="K40" s="869"/>
      <c r="L40" s="867"/>
      <c r="M40" s="1240"/>
      <c r="N40" s="1240"/>
      <c r="O40" s="1240"/>
      <c r="P40" s="1240"/>
      <c r="Q40" s="1240"/>
      <c r="R40" s="1240"/>
      <c r="S40" s="1240"/>
      <c r="T40" s="1240"/>
      <c r="U40" s="1240"/>
      <c r="V40" s="1240"/>
      <c r="W40" s="1240"/>
      <c r="X40" s="1240"/>
      <c r="Y40" s="1240"/>
      <c r="Z40" s="1240"/>
      <c r="AA40" s="1240"/>
      <c r="AB40" s="1240"/>
      <c r="AC40" s="1240"/>
      <c r="AD40" s="1240"/>
      <c r="AE40" s="1240"/>
    </row>
    <row r="41" spans="1:31" s="870" customFormat="1" ht="17.25" customHeight="1" x14ac:dyDescent="0.2">
      <c r="A41" s="867"/>
      <c r="B41" s="868"/>
      <c r="C41" s="873" t="s">
        <v>374</v>
      </c>
      <c r="D41" s="857"/>
      <c r="E41" s="857"/>
      <c r="F41" s="1236">
        <v>2068</v>
      </c>
      <c r="G41" s="1237">
        <v>15.415579575102498</v>
      </c>
      <c r="H41" s="1230">
        <v>17610</v>
      </c>
      <c r="I41" s="1231">
        <v>24.779433492338214</v>
      </c>
      <c r="J41" s="1231">
        <v>32.572288472458702</v>
      </c>
      <c r="K41" s="869"/>
      <c r="L41" s="867"/>
      <c r="M41" s="1240"/>
      <c r="N41" s="1240"/>
      <c r="O41" s="1240"/>
      <c r="P41" s="1240"/>
      <c r="Q41" s="1240"/>
      <c r="R41" s="1240"/>
      <c r="S41" s="1240"/>
      <c r="T41" s="1240"/>
      <c r="U41" s="1240"/>
      <c r="V41" s="1240"/>
      <c r="W41" s="1240"/>
      <c r="X41" s="1240"/>
      <c r="Y41" s="1240"/>
      <c r="Z41" s="1240"/>
      <c r="AA41" s="1240"/>
      <c r="AB41" s="1240"/>
      <c r="AC41" s="1240"/>
      <c r="AD41" s="1240"/>
      <c r="AE41" s="1240"/>
    </row>
    <row r="42" spans="1:31" s="600" customFormat="1" ht="17.25" customHeight="1" x14ac:dyDescent="0.2">
      <c r="A42" s="867"/>
      <c r="B42" s="868"/>
      <c r="C42" s="873" t="s">
        <v>411</v>
      </c>
      <c r="D42" s="857"/>
      <c r="E42" s="857"/>
      <c r="F42" s="1241">
        <v>8</v>
      </c>
      <c r="G42" s="1237">
        <v>53.333333333333336</v>
      </c>
      <c r="H42" s="1230">
        <v>3</v>
      </c>
      <c r="I42" s="1231">
        <v>3.225806451612903</v>
      </c>
      <c r="J42" s="1231">
        <v>166.66666666666666</v>
      </c>
      <c r="K42" s="869"/>
      <c r="L42" s="867"/>
      <c r="M42" s="1242"/>
      <c r="N42" s="1242"/>
      <c r="O42" s="1242"/>
      <c r="P42" s="1242"/>
      <c r="Q42" s="1242"/>
      <c r="R42" s="1242"/>
      <c r="S42" s="1242"/>
      <c r="T42" s="1242"/>
      <c r="U42" s="1242"/>
      <c r="V42" s="1242"/>
      <c r="W42" s="1242"/>
      <c r="X42" s="1242"/>
      <c r="Y42" s="1242"/>
      <c r="Z42" s="1242"/>
      <c r="AA42" s="1242"/>
      <c r="AB42" s="1242"/>
      <c r="AC42" s="1242"/>
      <c r="AD42" s="1242"/>
      <c r="AE42" s="1242"/>
    </row>
    <row r="43" spans="1:31" s="448" customFormat="1" ht="13.5" customHeight="1" x14ac:dyDescent="0.2">
      <c r="A43" s="598"/>
      <c r="B43" s="599"/>
      <c r="C43" s="609" t="s">
        <v>497</v>
      </c>
      <c r="D43" s="610"/>
      <c r="E43" s="610"/>
      <c r="F43" s="1243"/>
      <c r="G43" s="1243"/>
      <c r="H43" s="1243"/>
      <c r="I43" s="1243"/>
      <c r="J43" s="1244"/>
      <c r="K43" s="1245"/>
      <c r="L43" s="598"/>
      <c r="M43" s="604"/>
      <c r="N43" s="604"/>
      <c r="O43" s="604"/>
      <c r="P43" s="604"/>
      <c r="Q43" s="604"/>
      <c r="R43" s="604"/>
      <c r="S43" s="604"/>
      <c r="T43" s="604"/>
      <c r="U43" s="604"/>
      <c r="V43" s="604"/>
      <c r="W43" s="604"/>
      <c r="X43" s="604"/>
      <c r="Y43" s="604"/>
      <c r="Z43" s="604"/>
      <c r="AA43" s="604"/>
      <c r="AB43" s="604"/>
      <c r="AC43" s="604"/>
      <c r="AD43" s="604"/>
      <c r="AE43" s="604"/>
    </row>
    <row r="44" spans="1:31" ht="39" customHeight="1" x14ac:dyDescent="0.2">
      <c r="A44" s="413"/>
      <c r="B44" s="482"/>
      <c r="C44" s="1498" t="s">
        <v>498</v>
      </c>
      <c r="D44" s="1498"/>
      <c r="E44" s="1498"/>
      <c r="F44" s="1498"/>
      <c r="G44" s="1498"/>
      <c r="H44" s="1498"/>
      <c r="I44" s="1498"/>
      <c r="J44" s="1498"/>
      <c r="K44" s="1498"/>
      <c r="L44" s="156"/>
      <c r="M44" s="157"/>
      <c r="N44" s="157"/>
      <c r="O44" s="157"/>
      <c r="P44" s="157"/>
      <c r="Q44" s="157"/>
      <c r="R44" s="157"/>
      <c r="S44" s="1246"/>
      <c r="T44" s="443"/>
      <c r="U44" s="443"/>
      <c r="V44" s="443"/>
      <c r="W44" s="1247"/>
      <c r="X44" s="443"/>
      <c r="Y44" s="443"/>
      <c r="Z44" s="443"/>
      <c r="AA44" s="443"/>
      <c r="AB44" s="443"/>
      <c r="AC44" s="443"/>
      <c r="AD44" s="443"/>
      <c r="AE44" s="443"/>
    </row>
    <row r="45" spans="1:31" s="448" customFormat="1" ht="13.5" customHeight="1" x14ac:dyDescent="0.2">
      <c r="A45" s="444"/>
      <c r="B45" s="603">
        <v>12</v>
      </c>
      <c r="C45" s="1515">
        <v>42461</v>
      </c>
      <c r="D45" s="1515"/>
      <c r="E45" s="1215"/>
      <c r="F45" s="156"/>
      <c r="G45" s="156"/>
      <c r="H45" s="156"/>
      <c r="I45" s="156"/>
      <c r="J45" s="156"/>
      <c r="K45" s="602"/>
      <c r="L45" s="444"/>
      <c r="M45" s="604"/>
      <c r="N45" s="604"/>
      <c r="O45" s="604"/>
      <c r="P45" s="604"/>
      <c r="Q45" s="604"/>
      <c r="R45" s="604"/>
      <c r="S45" s="604"/>
      <c r="T45" s="604"/>
      <c r="U45" s="604"/>
      <c r="V45" s="604"/>
      <c r="W45" s="604"/>
      <c r="X45" s="604"/>
      <c r="Y45" s="604"/>
      <c r="Z45" s="604"/>
      <c r="AA45" s="604"/>
      <c r="AB45" s="604"/>
      <c r="AC45" s="604"/>
      <c r="AD45" s="604"/>
      <c r="AE45" s="604"/>
    </row>
    <row r="46" spans="1:31" x14ac:dyDescent="0.2">
      <c r="A46" s="604"/>
      <c r="B46" s="605"/>
      <c r="C46" s="606"/>
      <c r="D46" s="157"/>
      <c r="E46" s="157"/>
      <c r="F46" s="157"/>
      <c r="G46" s="157"/>
      <c r="H46" s="157"/>
      <c r="I46" s="157"/>
      <c r="J46" s="157"/>
      <c r="K46" s="607"/>
      <c r="L46" s="604"/>
      <c r="M46" s="1248"/>
      <c r="N46" s="443"/>
      <c r="O46" s="443"/>
      <c r="P46" s="443"/>
      <c r="Q46" s="443"/>
      <c r="R46" s="443"/>
      <c r="S46" s="443"/>
      <c r="T46" s="443"/>
      <c r="U46" s="443"/>
      <c r="V46" s="443"/>
      <c r="W46" s="443"/>
      <c r="X46" s="443"/>
      <c r="Y46" s="443"/>
      <c r="Z46" s="443"/>
      <c r="AA46" s="443"/>
      <c r="AB46" s="443"/>
      <c r="AC46" s="443"/>
      <c r="AD46" s="443"/>
      <c r="AE46" s="443"/>
    </row>
    <row r="47" spans="1:31" x14ac:dyDescent="0.2">
      <c r="A47" s="443"/>
      <c r="B47" s="443"/>
      <c r="C47" s="443"/>
      <c r="D47" s="443"/>
      <c r="E47" s="443"/>
      <c r="F47" s="1249"/>
      <c r="G47" s="1249"/>
      <c r="H47" s="1249"/>
      <c r="I47" s="1249"/>
      <c r="J47" s="1250"/>
      <c r="K47" s="1248"/>
      <c r="L47" s="1251"/>
      <c r="M47" s="1248"/>
      <c r="N47" s="443"/>
      <c r="O47" s="443"/>
      <c r="P47" s="443"/>
      <c r="Q47" s="443"/>
      <c r="R47" s="443"/>
      <c r="S47" s="443"/>
      <c r="T47" s="443"/>
      <c r="U47" s="443"/>
      <c r="V47" s="443"/>
      <c r="W47" s="443"/>
      <c r="X47" s="443"/>
      <c r="Y47" s="443"/>
      <c r="Z47" s="443"/>
      <c r="AA47" s="443"/>
      <c r="AB47" s="443"/>
      <c r="AC47" s="443"/>
      <c r="AD47" s="443"/>
      <c r="AE47" s="443"/>
    </row>
    <row r="48" spans="1:31" x14ac:dyDescent="0.2">
      <c r="J48" s="1248"/>
      <c r="K48" s="1248"/>
      <c r="L48" s="1248"/>
      <c r="M48" s="1248"/>
      <c r="N48" s="1252"/>
      <c r="O48" s="443"/>
      <c r="P48" s="443"/>
      <c r="Q48" s="443"/>
      <c r="R48" s="443"/>
      <c r="S48" s="443"/>
      <c r="T48" s="443"/>
      <c r="U48" s="443"/>
      <c r="V48" s="443"/>
      <c r="W48" s="443"/>
      <c r="X48" s="443"/>
      <c r="Y48" s="443"/>
      <c r="Z48" s="443"/>
      <c r="AA48" s="443"/>
      <c r="AB48" s="443"/>
      <c r="AC48" s="443"/>
      <c r="AD48" s="443"/>
      <c r="AE48" s="443"/>
    </row>
    <row r="49" spans="7:31" x14ac:dyDescent="0.2">
      <c r="J49" s="1248"/>
      <c r="K49" s="1248"/>
      <c r="L49" s="1248"/>
      <c r="M49" s="1248"/>
      <c r="N49" s="443"/>
      <c r="O49" s="443"/>
      <c r="P49" s="443"/>
      <c r="Q49" s="443"/>
      <c r="R49" s="443"/>
      <c r="S49" s="443"/>
      <c r="T49" s="443"/>
      <c r="U49" s="443"/>
      <c r="V49" s="443"/>
      <c r="W49" s="443"/>
      <c r="X49" s="443"/>
      <c r="Y49" s="443"/>
      <c r="Z49" s="443"/>
      <c r="AA49" s="443"/>
      <c r="AB49" s="443"/>
      <c r="AC49" s="443"/>
      <c r="AD49" s="443"/>
      <c r="AE49" s="443"/>
    </row>
    <row r="50" spans="7:31" x14ac:dyDescent="0.2">
      <c r="J50" s="1248"/>
      <c r="K50" s="1248"/>
      <c r="L50" s="1248"/>
      <c r="M50" s="1248"/>
      <c r="N50" s="443"/>
      <c r="O50" s="443"/>
      <c r="P50" s="443"/>
      <c r="Q50" s="443"/>
      <c r="R50" s="443"/>
      <c r="S50" s="443"/>
      <c r="T50" s="443"/>
      <c r="U50" s="443"/>
      <c r="V50" s="443"/>
      <c r="W50" s="443"/>
      <c r="X50" s="443"/>
      <c r="Y50" s="443"/>
      <c r="Z50" s="443"/>
      <c r="AA50" s="443"/>
      <c r="AB50" s="443"/>
      <c r="AC50" s="443"/>
      <c r="AD50" s="443"/>
      <c r="AE50" s="443"/>
    </row>
    <row r="51" spans="7:31" x14ac:dyDescent="0.2">
      <c r="J51" s="1248"/>
      <c r="K51" s="1248"/>
      <c r="L51" s="1248"/>
      <c r="M51" s="1248"/>
      <c r="N51" s="443"/>
      <c r="O51" s="443"/>
      <c r="P51" s="443"/>
      <c r="Q51" s="443"/>
      <c r="R51" s="443"/>
      <c r="S51" s="443"/>
      <c r="T51" s="443"/>
      <c r="U51" s="443"/>
      <c r="V51" s="443"/>
      <c r="W51" s="443"/>
      <c r="X51" s="443"/>
      <c r="Y51" s="443"/>
      <c r="Z51" s="443"/>
      <c r="AA51" s="443"/>
      <c r="AB51" s="443"/>
      <c r="AC51" s="443"/>
      <c r="AD51" s="443"/>
      <c r="AE51" s="443"/>
    </row>
    <row r="52" spans="7:31" x14ac:dyDescent="0.2">
      <c r="J52" s="1248"/>
      <c r="K52" s="1248"/>
      <c r="L52" s="1248"/>
      <c r="M52" s="1248"/>
    </row>
    <row r="53" spans="7:31" x14ac:dyDescent="0.2">
      <c r="J53" s="1248"/>
      <c r="K53" s="1248"/>
      <c r="L53" s="1248"/>
      <c r="M53" s="1248"/>
    </row>
    <row r="54" spans="7:31" x14ac:dyDescent="0.2">
      <c r="J54" s="1253"/>
      <c r="K54" s="1248"/>
      <c r="L54" s="1248"/>
      <c r="M54" s="1248"/>
    </row>
    <row r="55" spans="7:31" x14ac:dyDescent="0.2">
      <c r="J55" s="1248"/>
      <c r="K55" s="1248"/>
      <c r="L55" s="1248"/>
      <c r="M55" s="1248"/>
    </row>
    <row r="56" spans="7:31" x14ac:dyDescent="0.2">
      <c r="J56" s="1248"/>
      <c r="K56" s="1248"/>
      <c r="L56" s="1248"/>
      <c r="M56" s="1248"/>
    </row>
    <row r="57" spans="7:31" x14ac:dyDescent="0.2">
      <c r="J57" s="1248"/>
      <c r="K57" s="1248"/>
      <c r="L57" s="1248"/>
      <c r="M57" s="1248"/>
    </row>
    <row r="58" spans="7:31" x14ac:dyDescent="0.2">
      <c r="J58" s="1248"/>
      <c r="K58" s="1248"/>
      <c r="L58" s="1248"/>
    </row>
    <row r="64" spans="7:31" x14ac:dyDescent="0.2">
      <c r="G64" s="423"/>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2"/>
  <sheetViews>
    <sheetView workbookViewId="0"/>
  </sheetViews>
  <sheetFormatPr defaultRowHeight="12.75" x14ac:dyDescent="0.2"/>
  <cols>
    <col min="1" max="1" width="1" style="178" customWidth="1"/>
    <col min="2" max="2" width="2.42578125" style="178" customWidth="1"/>
    <col min="3" max="3" width="2" style="178" customWidth="1"/>
    <col min="4" max="4" width="15.42578125" style="178" customWidth="1"/>
    <col min="5" max="6" width="8" style="178" customWidth="1"/>
    <col min="7" max="7" width="8.28515625" style="178" customWidth="1"/>
    <col min="8" max="8" width="8" style="178" customWidth="1"/>
    <col min="9" max="9" width="7.7109375" style="178" customWidth="1"/>
    <col min="10" max="10" width="8.140625" style="178" customWidth="1"/>
    <col min="11" max="11" width="8" style="178" customWidth="1"/>
    <col min="12" max="12" width="7.7109375" style="178" customWidth="1"/>
    <col min="13" max="13" width="8.140625" style="178" customWidth="1"/>
    <col min="14" max="14" width="8" style="178" customWidth="1"/>
    <col min="15" max="15" width="2.5703125" style="178" customWidth="1"/>
    <col min="16" max="16" width="1" style="178" customWidth="1"/>
    <col min="17" max="16384" width="9.140625" style="178"/>
  </cols>
  <sheetData>
    <row r="1" spans="1:16" x14ac:dyDescent="0.2">
      <c r="A1" s="177"/>
      <c r="B1" s="1532" t="s">
        <v>392</v>
      </c>
      <c r="C1" s="1532"/>
      <c r="D1" s="1532"/>
      <c r="E1" s="1532"/>
      <c r="F1" s="1532"/>
      <c r="G1" s="239"/>
      <c r="H1" s="239"/>
      <c r="I1" s="239"/>
      <c r="J1" s="239"/>
      <c r="K1" s="239"/>
      <c r="L1" s="239"/>
      <c r="M1" s="239"/>
      <c r="N1" s="239"/>
      <c r="O1" s="239"/>
      <c r="P1" s="1163"/>
    </row>
    <row r="2" spans="1:16" ht="6" customHeight="1" x14ac:dyDescent="0.2">
      <c r="A2" s="177"/>
      <c r="B2" s="175"/>
      <c r="C2" s="175"/>
      <c r="D2" s="175"/>
      <c r="E2" s="175"/>
      <c r="F2" s="175"/>
      <c r="G2" s="175"/>
      <c r="H2" s="175"/>
      <c r="I2" s="175"/>
      <c r="J2" s="175"/>
      <c r="K2" s="175"/>
      <c r="L2" s="175"/>
      <c r="M2" s="175"/>
      <c r="N2" s="175"/>
      <c r="O2" s="240"/>
      <c r="P2" s="1163"/>
    </row>
    <row r="3" spans="1:16" ht="13.5" thickBot="1" x14ac:dyDescent="0.25">
      <c r="A3" s="177"/>
      <c r="B3" s="179"/>
      <c r="C3" s="179"/>
      <c r="D3" s="179"/>
      <c r="E3" s="179"/>
      <c r="F3" s="179"/>
      <c r="G3" s="179"/>
      <c r="H3" s="179"/>
      <c r="I3" s="179"/>
      <c r="J3" s="179"/>
      <c r="K3" s="179"/>
      <c r="L3" s="179"/>
      <c r="M3" s="179"/>
      <c r="N3" s="1164" t="s">
        <v>70</v>
      </c>
      <c r="O3" s="241"/>
      <c r="P3" s="1163"/>
    </row>
    <row r="4" spans="1:16" s="1168" customFormat="1" ht="13.5" thickBot="1" x14ac:dyDescent="0.25">
      <c r="A4" s="1165"/>
      <c r="B4" s="1166"/>
      <c r="C4" s="994" t="s">
        <v>469</v>
      </c>
      <c r="D4" s="995"/>
      <c r="E4" s="995"/>
      <c r="F4" s="995"/>
      <c r="G4" s="995"/>
      <c r="H4" s="995"/>
      <c r="I4" s="995"/>
      <c r="J4" s="995"/>
      <c r="K4" s="995"/>
      <c r="L4" s="995"/>
      <c r="M4" s="995"/>
      <c r="N4" s="402"/>
      <c r="O4" s="241"/>
      <c r="P4" s="1167"/>
    </row>
    <row r="5" spans="1:16" s="1172" customFormat="1" ht="4.5" customHeight="1" x14ac:dyDescent="0.2">
      <c r="A5" s="1169"/>
      <c r="B5" s="210"/>
      <c r="C5" s="1170"/>
      <c r="D5" s="1170"/>
      <c r="E5" s="1170"/>
      <c r="F5" s="1170"/>
      <c r="G5" s="1170"/>
      <c r="H5" s="1170"/>
      <c r="I5" s="1170"/>
      <c r="J5" s="1170"/>
      <c r="K5" s="1170"/>
      <c r="L5" s="1170"/>
      <c r="M5" s="1170"/>
      <c r="N5" s="1170"/>
      <c r="O5" s="241"/>
      <c r="P5" s="1171"/>
    </row>
    <row r="6" spans="1:16" s="1172" customFormat="1" x14ac:dyDescent="0.2">
      <c r="A6" s="1169"/>
      <c r="B6" s="210"/>
      <c r="C6" s="1173"/>
      <c r="D6" s="1173"/>
      <c r="E6" s="1173"/>
      <c r="F6" s="1174">
        <v>2006</v>
      </c>
      <c r="G6" s="1174">
        <v>2007</v>
      </c>
      <c r="H6" s="1174">
        <v>2008</v>
      </c>
      <c r="I6" s="1174">
        <v>2009</v>
      </c>
      <c r="J6" s="1174">
        <v>2010</v>
      </c>
      <c r="K6" s="1276">
        <v>2011</v>
      </c>
      <c r="L6" s="1174">
        <v>2012</v>
      </c>
      <c r="M6" s="1174">
        <v>2013</v>
      </c>
      <c r="N6" s="1174">
        <v>2014</v>
      </c>
      <c r="O6" s="241"/>
      <c r="P6" s="1171"/>
    </row>
    <row r="7" spans="1:16" s="1181" customFormat="1" ht="9.75" customHeight="1" x14ac:dyDescent="0.2">
      <c r="A7" s="1175"/>
      <c r="B7" s="1176"/>
      <c r="C7" s="1177" t="s">
        <v>396</v>
      </c>
      <c r="D7" s="1178"/>
      <c r="E7" s="1178"/>
      <c r="F7" s="1279">
        <v>330967</v>
      </c>
      <c r="G7" s="1279">
        <v>341720</v>
      </c>
      <c r="H7" s="1279">
        <v>343663</v>
      </c>
      <c r="I7" s="1279">
        <v>336378</v>
      </c>
      <c r="J7" s="1279">
        <v>283311</v>
      </c>
      <c r="K7" s="1279">
        <v>281015</v>
      </c>
      <c r="L7" s="1279">
        <v>268026</v>
      </c>
      <c r="M7" s="1279">
        <v>265860</v>
      </c>
      <c r="N7" s="1279">
        <v>270181</v>
      </c>
      <c r="O7" s="1179"/>
      <c r="P7" s="1180"/>
    </row>
    <row r="8" spans="1:16" s="1181" customFormat="1" ht="9.75" customHeight="1" x14ac:dyDescent="0.2">
      <c r="A8" s="1175"/>
      <c r="B8" s="1176"/>
      <c r="C8" s="1177" t="s">
        <v>397</v>
      </c>
      <c r="D8" s="1178"/>
      <c r="E8" s="1178"/>
      <c r="F8" s="1279">
        <v>384854</v>
      </c>
      <c r="G8" s="1279">
        <v>397332</v>
      </c>
      <c r="H8" s="1279">
        <v>400210</v>
      </c>
      <c r="I8" s="1279">
        <v>390129</v>
      </c>
      <c r="J8" s="1279">
        <v>337570</v>
      </c>
      <c r="K8" s="1279">
        <v>334499</v>
      </c>
      <c r="L8" s="1279">
        <v>319177</v>
      </c>
      <c r="M8" s="1279">
        <v>315112</v>
      </c>
      <c r="N8" s="1279">
        <v>318886</v>
      </c>
      <c r="O8" s="1182"/>
      <c r="P8" s="1180"/>
    </row>
    <row r="9" spans="1:16" s="1181" customFormat="1" ht="10.5" customHeight="1" x14ac:dyDescent="0.2">
      <c r="A9" s="1175"/>
      <c r="B9" s="1176"/>
      <c r="C9" s="1177" t="s">
        <v>506</v>
      </c>
      <c r="D9" s="1178"/>
      <c r="E9" s="1178"/>
      <c r="F9" s="1279">
        <v>2990993</v>
      </c>
      <c r="G9" s="1279">
        <v>3094177</v>
      </c>
      <c r="H9" s="1279">
        <v>3138017</v>
      </c>
      <c r="I9" s="1279">
        <v>2998781</v>
      </c>
      <c r="J9" s="1279">
        <v>2779077</v>
      </c>
      <c r="K9" s="1279">
        <v>2735237</v>
      </c>
      <c r="L9" s="1279">
        <v>2559732</v>
      </c>
      <c r="M9" s="1279">
        <v>2555676</v>
      </c>
      <c r="N9" s="1279">
        <v>2636881</v>
      </c>
      <c r="O9" s="1182"/>
      <c r="P9" s="1180"/>
    </row>
    <row r="10" spans="1:16" s="1181" customFormat="1" ht="11.25" customHeight="1" x14ac:dyDescent="0.2">
      <c r="A10" s="1175"/>
      <c r="B10" s="1176"/>
      <c r="C10" s="1177" t="s">
        <v>507</v>
      </c>
      <c r="D10" s="1178"/>
      <c r="E10" s="1178"/>
      <c r="F10" s="1279">
        <v>2765576</v>
      </c>
      <c r="G10" s="1279">
        <v>2848902</v>
      </c>
      <c r="H10" s="1279">
        <v>2894365</v>
      </c>
      <c r="I10" s="1279">
        <v>2759400</v>
      </c>
      <c r="J10" s="1279">
        <v>2599509</v>
      </c>
      <c r="K10" s="1279">
        <v>2553741</v>
      </c>
      <c r="L10" s="1279">
        <v>2387386</v>
      </c>
      <c r="M10" s="1279">
        <v>2384121</v>
      </c>
      <c r="N10" s="1279">
        <v>2458163</v>
      </c>
      <c r="O10" s="1182"/>
      <c r="P10" s="1180"/>
    </row>
    <row r="11" spans="1:16" s="1181" customFormat="1" ht="10.5" customHeight="1" x14ac:dyDescent="0.2">
      <c r="A11" s="1175"/>
      <c r="B11" s="1176"/>
      <c r="C11" s="1177" t="s">
        <v>508</v>
      </c>
      <c r="D11" s="1178"/>
      <c r="E11" s="1178"/>
      <c r="F11" s="1280"/>
      <c r="G11" s="1279"/>
      <c r="H11" s="1280"/>
      <c r="I11" s="1280"/>
      <c r="J11" s="1325"/>
      <c r="K11" s="1280"/>
      <c r="L11" s="1280"/>
      <c r="M11" s="1280"/>
      <c r="N11" s="1280"/>
      <c r="O11" s="1182"/>
      <c r="P11" s="1180"/>
    </row>
    <row r="12" spans="1:16" s="1181" customFormat="1" ht="9.75" customHeight="1" x14ac:dyDescent="0.2">
      <c r="A12" s="1175"/>
      <c r="B12" s="1176"/>
      <c r="D12" s="1177" t="s">
        <v>470</v>
      </c>
      <c r="E12" s="1177"/>
      <c r="F12" s="1280">
        <v>789.21641020299899</v>
      </c>
      <c r="G12" s="1280">
        <v>808.47849558853909</v>
      </c>
      <c r="H12" s="1280">
        <v>846.1337237422581</v>
      </c>
      <c r="I12" s="1280">
        <v>870.33975224698497</v>
      </c>
      <c r="J12" s="1280">
        <v>900.04</v>
      </c>
      <c r="K12" s="1280">
        <v>906.11</v>
      </c>
      <c r="L12" s="1280">
        <v>915.01</v>
      </c>
      <c r="M12" s="1280">
        <v>912.18</v>
      </c>
      <c r="N12" s="1280">
        <v>909.49</v>
      </c>
      <c r="O12" s="1182"/>
      <c r="P12" s="1180"/>
    </row>
    <row r="13" spans="1:16" s="1181" customFormat="1" ht="9.75" customHeight="1" x14ac:dyDescent="0.2">
      <c r="A13" s="1175"/>
      <c r="B13" s="1176"/>
      <c r="C13" s="1177"/>
      <c r="D13" s="1177" t="s">
        <v>471</v>
      </c>
      <c r="E13" s="1177"/>
      <c r="F13" s="1280">
        <v>565</v>
      </c>
      <c r="G13" s="1280">
        <v>583.36</v>
      </c>
      <c r="H13" s="1280">
        <v>600</v>
      </c>
      <c r="I13" s="1280">
        <v>615.5</v>
      </c>
      <c r="J13" s="1280">
        <v>634</v>
      </c>
      <c r="K13" s="1280">
        <v>641.92999999999995</v>
      </c>
      <c r="L13" s="1280">
        <v>641.92999999999995</v>
      </c>
      <c r="M13" s="1280">
        <v>641.92999999999995</v>
      </c>
      <c r="N13" s="1280">
        <v>641.92999999999995</v>
      </c>
      <c r="O13" s="1182"/>
      <c r="P13" s="1180"/>
    </row>
    <row r="14" spans="1:16" s="1181" customFormat="1" ht="11.25" customHeight="1" x14ac:dyDescent="0.2">
      <c r="A14" s="1175"/>
      <c r="B14" s="1176"/>
      <c r="C14" s="1177" t="s">
        <v>509</v>
      </c>
      <c r="D14" s="1178"/>
      <c r="E14" s="1178"/>
      <c r="F14" s="1280"/>
      <c r="G14" s="1280"/>
      <c r="H14" s="1280"/>
      <c r="I14" s="1280"/>
      <c r="J14" s="1325"/>
      <c r="K14" s="1280"/>
      <c r="L14" s="1280"/>
      <c r="M14" s="1280"/>
      <c r="N14" s="1280"/>
      <c r="O14" s="1182"/>
      <c r="P14" s="1180"/>
    </row>
    <row r="15" spans="1:16" s="1181" customFormat="1" ht="9.75" customHeight="1" x14ac:dyDescent="0.2">
      <c r="A15" s="1175"/>
      <c r="B15" s="1176"/>
      <c r="D15" s="1177" t="s">
        <v>472</v>
      </c>
      <c r="E15" s="1177"/>
      <c r="F15" s="1280">
        <v>935.96967052376601</v>
      </c>
      <c r="G15" s="1280">
        <v>965.24629620701603</v>
      </c>
      <c r="H15" s="1280">
        <v>1010.3760072203901</v>
      </c>
      <c r="I15" s="1280">
        <v>1036.4416794790202</v>
      </c>
      <c r="J15" s="1280">
        <v>1076.26</v>
      </c>
      <c r="K15" s="1280">
        <v>1084.55</v>
      </c>
      <c r="L15" s="1280">
        <v>1095.5899999999999</v>
      </c>
      <c r="M15" s="1280">
        <v>1093.82</v>
      </c>
      <c r="N15" s="1280">
        <v>1093.21</v>
      </c>
      <c r="O15" s="1182"/>
      <c r="P15" s="1180"/>
    </row>
    <row r="16" spans="1:16" s="1181" customFormat="1" ht="9.75" customHeight="1" x14ac:dyDescent="0.2">
      <c r="A16" s="1175"/>
      <c r="B16" s="1176"/>
      <c r="C16" s="1177"/>
      <c r="D16" s="1178" t="s">
        <v>473</v>
      </c>
      <c r="E16" s="1178"/>
      <c r="F16" s="1280">
        <v>667</v>
      </c>
      <c r="G16" s="1280">
        <v>693</v>
      </c>
      <c r="H16" s="1280">
        <v>721.82</v>
      </c>
      <c r="I16" s="1280">
        <v>740</v>
      </c>
      <c r="J16" s="1280">
        <v>768.375</v>
      </c>
      <c r="K16" s="1280">
        <v>776</v>
      </c>
      <c r="L16" s="1280">
        <v>783.62</v>
      </c>
      <c r="M16" s="1280">
        <v>785.45</v>
      </c>
      <c r="N16" s="1280">
        <v>786.99</v>
      </c>
      <c r="O16" s="1182"/>
      <c r="P16" s="1180"/>
    </row>
    <row r="17" spans="1:16" s="1324" customFormat="1" ht="11.25" customHeight="1" thickBot="1" x14ac:dyDescent="0.25">
      <c r="A17" s="1321"/>
      <c r="B17" s="1322"/>
      <c r="C17" s="1177" t="s">
        <v>510</v>
      </c>
      <c r="D17" s="1188"/>
      <c r="E17" s="1188"/>
      <c r="F17" s="1279">
        <v>2093110</v>
      </c>
      <c r="G17" s="1279">
        <v>2153028</v>
      </c>
      <c r="H17" s="1279">
        <v>2171074</v>
      </c>
      <c r="I17" s="1279">
        <v>2082235</v>
      </c>
      <c r="J17" s="1279">
        <v>2073784</v>
      </c>
      <c r="K17" s="1279">
        <v>2038354</v>
      </c>
      <c r="L17" s="1279">
        <v>1910957</v>
      </c>
      <c r="M17" s="1279">
        <v>1890511</v>
      </c>
      <c r="N17" s="1279">
        <v>1928307</v>
      </c>
      <c r="O17" s="1290"/>
      <c r="P17" s="1323"/>
    </row>
    <row r="18" spans="1:16" s="208" customFormat="1" ht="13.5" thickBot="1" x14ac:dyDescent="0.25">
      <c r="A18" s="207"/>
      <c r="B18" s="180"/>
      <c r="C18" s="994" t="s">
        <v>511</v>
      </c>
      <c r="D18" s="995"/>
      <c r="E18" s="995"/>
      <c r="F18" s="995"/>
      <c r="G18" s="995"/>
      <c r="H18" s="995"/>
      <c r="I18" s="995"/>
      <c r="J18" s="995"/>
      <c r="K18" s="995"/>
      <c r="L18" s="995"/>
      <c r="M18" s="995"/>
      <c r="N18" s="402"/>
      <c r="O18" s="1183"/>
      <c r="P18" s="1184"/>
    </row>
    <row r="19" spans="1:16" s="208" customFormat="1" ht="4.5" customHeight="1" x14ac:dyDescent="0.2">
      <c r="A19" s="207"/>
      <c r="B19" s="180"/>
      <c r="C19" s="209"/>
      <c r="D19" s="209"/>
      <c r="E19" s="209"/>
      <c r="F19" s="209"/>
      <c r="G19" s="209"/>
      <c r="H19" s="209"/>
      <c r="I19" s="209"/>
      <c r="J19" s="209"/>
      <c r="K19" s="209"/>
      <c r="L19" s="209"/>
      <c r="M19" s="209"/>
      <c r="N19" s="209"/>
      <c r="O19" s="1183"/>
      <c r="P19" s="1184"/>
    </row>
    <row r="20" spans="1:16" s="208" customFormat="1" ht="19.5" customHeight="1" x14ac:dyDescent="0.2">
      <c r="A20" s="207"/>
      <c r="B20" s="180"/>
      <c r="C20" s="1533">
        <v>2014</v>
      </c>
      <c r="D20" s="1534"/>
      <c r="E20" s="1535"/>
      <c r="F20" s="1539" t="s">
        <v>512</v>
      </c>
      <c r="G20" s="1539"/>
      <c r="H20" s="1539"/>
      <c r="I20" s="1540" t="s">
        <v>513</v>
      </c>
      <c r="J20" s="1540"/>
      <c r="K20" s="1540"/>
      <c r="L20" s="1540" t="s">
        <v>514</v>
      </c>
      <c r="M20" s="1540"/>
      <c r="N20" s="1540"/>
      <c r="O20" s="1183"/>
      <c r="P20" s="1184"/>
    </row>
    <row r="21" spans="1:16" s="208" customFormat="1" ht="20.25" customHeight="1" x14ac:dyDescent="0.2">
      <c r="A21" s="207"/>
      <c r="B21" s="180"/>
      <c r="C21" s="1536"/>
      <c r="D21" s="1537"/>
      <c r="E21" s="1538"/>
      <c r="F21" s="1174" t="s">
        <v>515</v>
      </c>
      <c r="G21" s="1277" t="s">
        <v>516</v>
      </c>
      <c r="H21" s="1277" t="s">
        <v>517</v>
      </c>
      <c r="I21" s="1174" t="s">
        <v>515</v>
      </c>
      <c r="J21" s="1277" t="s">
        <v>516</v>
      </c>
      <c r="K21" s="1277" t="s">
        <v>517</v>
      </c>
      <c r="L21" s="1174" t="s">
        <v>515</v>
      </c>
      <c r="M21" s="1277" t="s">
        <v>516</v>
      </c>
      <c r="N21" s="1277" t="s">
        <v>517</v>
      </c>
      <c r="O21" s="1183"/>
      <c r="P21" s="1184"/>
    </row>
    <row r="22" spans="1:16" s="1187" customFormat="1" ht="10.5" customHeight="1" x14ac:dyDescent="0.2">
      <c r="A22" s="1185"/>
      <c r="B22" s="1278"/>
      <c r="C22" s="1177" t="s">
        <v>68</v>
      </c>
      <c r="D22" s="1177"/>
      <c r="E22" s="1279"/>
      <c r="F22" s="1279">
        <v>2065206</v>
      </c>
      <c r="G22" s="1279">
        <v>1928307</v>
      </c>
      <c r="H22" s="1279">
        <v>136899</v>
      </c>
      <c r="I22" s="1280">
        <v>872.66256329396276</v>
      </c>
      <c r="J22" s="1280">
        <v>909.49144915720717</v>
      </c>
      <c r="K22" s="1280">
        <v>353.90495065705619</v>
      </c>
      <c r="L22" s="1280">
        <v>1048.1202031080429</v>
      </c>
      <c r="M22" s="1280">
        <v>1093.2085408910948</v>
      </c>
      <c r="N22" s="1280">
        <v>413.02310696206854</v>
      </c>
      <c r="O22" s="1182"/>
      <c r="P22" s="1165"/>
    </row>
    <row r="23" spans="1:16" s="1187" customFormat="1" ht="9.75" customHeight="1" x14ac:dyDescent="0.2">
      <c r="A23" s="1185"/>
      <c r="B23" s="1278"/>
      <c r="C23" s="1177"/>
      <c r="D23" s="1281" t="s">
        <v>72</v>
      </c>
      <c r="E23" s="1282"/>
      <c r="F23" s="1282">
        <v>1085459</v>
      </c>
      <c r="G23" s="1282">
        <v>1044369</v>
      </c>
      <c r="H23" s="1282">
        <v>41090</v>
      </c>
      <c r="I23" s="1283">
        <v>963.61907413363303</v>
      </c>
      <c r="J23" s="1283">
        <v>985.0215081163883</v>
      </c>
      <c r="K23" s="1283">
        <v>419.64149866147164</v>
      </c>
      <c r="L23" s="1283">
        <v>1176.4102677024914</v>
      </c>
      <c r="M23" s="1283">
        <v>1203.3163954215465</v>
      </c>
      <c r="N23" s="1283">
        <v>492.54738865903801</v>
      </c>
      <c r="O23" s="1182"/>
      <c r="P23" s="1165"/>
    </row>
    <row r="24" spans="1:16" s="1187" customFormat="1" ht="9.75" customHeight="1" x14ac:dyDescent="0.2">
      <c r="A24" s="1185"/>
      <c r="B24" s="1278"/>
      <c r="C24" s="1177"/>
      <c r="D24" s="1281" t="s">
        <v>71</v>
      </c>
      <c r="E24" s="1282"/>
      <c r="F24" s="1282">
        <v>979747</v>
      </c>
      <c r="G24" s="1282">
        <v>883938</v>
      </c>
      <c r="H24" s="1282">
        <v>95809</v>
      </c>
      <c r="I24" s="1283">
        <v>771.89209571448862</v>
      </c>
      <c r="J24" s="1283">
        <v>820.25300466775286</v>
      </c>
      <c r="K24" s="1283">
        <v>325.71224686615761</v>
      </c>
      <c r="L24" s="1283">
        <v>905.98799425768209</v>
      </c>
      <c r="M24" s="1283">
        <v>963.11657750882171</v>
      </c>
      <c r="N24" s="1283">
        <v>378.91720109801429</v>
      </c>
      <c r="O24" s="1182"/>
      <c r="P24" s="1165"/>
    </row>
    <row r="25" spans="1:16" s="1187" customFormat="1" ht="9.75" customHeight="1" x14ac:dyDescent="0.2">
      <c r="A25" s="1185"/>
      <c r="B25" s="1278"/>
      <c r="C25" s="1177" t="s">
        <v>62</v>
      </c>
      <c r="D25" s="1177"/>
      <c r="E25" s="1279"/>
      <c r="F25" s="1279">
        <v>157983</v>
      </c>
      <c r="G25" s="1279">
        <v>151615</v>
      </c>
      <c r="H25" s="1279">
        <v>6368</v>
      </c>
      <c r="I25" s="1280">
        <v>804.76898045992618</v>
      </c>
      <c r="J25" s="1280">
        <v>822.65482247797343</v>
      </c>
      <c r="K25" s="1280">
        <v>378.92696765075436</v>
      </c>
      <c r="L25" s="1280">
        <v>950.15432742763824</v>
      </c>
      <c r="M25" s="1280">
        <v>971.90999498730582</v>
      </c>
      <c r="N25" s="1280">
        <v>432.17607097990003</v>
      </c>
      <c r="O25" s="1182"/>
      <c r="P25" s="1165"/>
    </row>
    <row r="26" spans="1:16" s="1287" customFormat="1" ht="9.75" customHeight="1" x14ac:dyDescent="0.2">
      <c r="A26" s="1284"/>
      <c r="B26" s="1285"/>
      <c r="C26" s="1177"/>
      <c r="D26" s="1281" t="s">
        <v>72</v>
      </c>
      <c r="E26" s="1282"/>
      <c r="F26" s="1282">
        <v>88647</v>
      </c>
      <c r="G26" s="1282">
        <v>86737</v>
      </c>
      <c r="H26" s="1282">
        <v>1910</v>
      </c>
      <c r="I26" s="1283">
        <v>888.57834049657879</v>
      </c>
      <c r="J26" s="1283">
        <v>898.60368862192399</v>
      </c>
      <c r="K26" s="1283">
        <v>433.30681151832351</v>
      </c>
      <c r="L26" s="1283">
        <v>1061.1490023351091</v>
      </c>
      <c r="M26" s="1283">
        <v>1073.8381093420342</v>
      </c>
      <c r="N26" s="1283">
        <v>484.91074345549725</v>
      </c>
      <c r="O26" s="1182"/>
      <c r="P26" s="1286"/>
    </row>
    <row r="27" spans="1:16" s="1292" customFormat="1" ht="9.75" customHeight="1" x14ac:dyDescent="0.2">
      <c r="A27" s="1288"/>
      <c r="B27" s="1289"/>
      <c r="C27" s="1177"/>
      <c r="D27" s="1281" t="s">
        <v>71</v>
      </c>
      <c r="E27" s="1282"/>
      <c r="F27" s="1282">
        <v>69336</v>
      </c>
      <c r="G27" s="1282">
        <v>64878</v>
      </c>
      <c r="H27" s="1282">
        <v>4458</v>
      </c>
      <c r="I27" s="1283">
        <v>697.61759677512271</v>
      </c>
      <c r="J27" s="1283">
        <v>721.11690819692285</v>
      </c>
      <c r="K27" s="1283">
        <v>355.62829071332379</v>
      </c>
      <c r="L27" s="1283">
        <v>808.24615639782473</v>
      </c>
      <c r="M27" s="1283">
        <v>835.63978236074013</v>
      </c>
      <c r="N27" s="1283">
        <v>409.58225661731638</v>
      </c>
      <c r="O27" s="1290"/>
      <c r="P27" s="1291"/>
    </row>
    <row r="28" spans="1:16" s="1292" customFormat="1" ht="9.75" customHeight="1" x14ac:dyDescent="0.2">
      <c r="A28" s="1288"/>
      <c r="B28" s="1289"/>
      <c r="C28" s="1177" t="s">
        <v>55</v>
      </c>
      <c r="D28" s="1177"/>
      <c r="E28" s="1279"/>
      <c r="F28" s="1279">
        <v>23640</v>
      </c>
      <c r="G28" s="1279">
        <v>22756</v>
      </c>
      <c r="H28" s="1279">
        <v>884</v>
      </c>
      <c r="I28" s="1280">
        <v>752.60086590524759</v>
      </c>
      <c r="J28" s="1280">
        <v>766.65191729653247</v>
      </c>
      <c r="K28" s="1280">
        <v>390.89755656108582</v>
      </c>
      <c r="L28" s="1280">
        <v>964.54981049069397</v>
      </c>
      <c r="M28" s="1280">
        <v>983.83729873440211</v>
      </c>
      <c r="N28" s="1280">
        <v>468.04971719457029</v>
      </c>
      <c r="O28" s="1290"/>
      <c r="P28" s="1291"/>
    </row>
    <row r="29" spans="1:16" s="1292" customFormat="1" ht="9.75" customHeight="1" x14ac:dyDescent="0.2">
      <c r="A29" s="1288"/>
      <c r="B29" s="1289"/>
      <c r="C29" s="1177"/>
      <c r="D29" s="1281" t="s">
        <v>72</v>
      </c>
      <c r="E29" s="1282"/>
      <c r="F29" s="1282">
        <v>13120</v>
      </c>
      <c r="G29" s="1282">
        <v>12855</v>
      </c>
      <c r="H29" s="1282">
        <v>265</v>
      </c>
      <c r="I29" s="1283">
        <v>802.73734984756436</v>
      </c>
      <c r="J29" s="1283">
        <v>811.05017814080065</v>
      </c>
      <c r="K29" s="1283">
        <v>399.4867547169813</v>
      </c>
      <c r="L29" s="1283">
        <v>1076.7555800304833</v>
      </c>
      <c r="M29" s="1283">
        <v>1089.356604434071</v>
      </c>
      <c r="N29" s="1283">
        <v>465.48701886792475</v>
      </c>
      <c r="O29" s="1290"/>
      <c r="P29" s="1291"/>
    </row>
    <row r="30" spans="1:16" s="1292" customFormat="1" ht="9.75" customHeight="1" x14ac:dyDescent="0.2">
      <c r="A30" s="1288"/>
      <c r="B30" s="1289"/>
      <c r="C30" s="1177"/>
      <c r="D30" s="1281" t="s">
        <v>71</v>
      </c>
      <c r="E30" s="1282"/>
      <c r="F30" s="1282">
        <v>10520</v>
      </c>
      <c r="G30" s="1282">
        <v>9901</v>
      </c>
      <c r="H30" s="1282">
        <v>619</v>
      </c>
      <c r="I30" s="1283">
        <v>690.07323574144561</v>
      </c>
      <c r="J30" s="1283">
        <v>709.00727098272591</v>
      </c>
      <c r="K30" s="1283">
        <v>387.22043618739946</v>
      </c>
      <c r="L30" s="1283">
        <v>824.61257699619512</v>
      </c>
      <c r="M30" s="1283">
        <v>846.83591758408306</v>
      </c>
      <c r="N30" s="1283">
        <v>469.14683360258516</v>
      </c>
      <c r="O30" s="1290"/>
      <c r="P30" s="1291"/>
    </row>
    <row r="31" spans="1:16" s="1292" customFormat="1" ht="9.75" customHeight="1" x14ac:dyDescent="0.2">
      <c r="A31" s="1288"/>
      <c r="B31" s="1289"/>
      <c r="C31" s="1177" t="s">
        <v>64</v>
      </c>
      <c r="D31" s="1177"/>
      <c r="E31" s="1279"/>
      <c r="F31" s="1279">
        <v>187773</v>
      </c>
      <c r="G31" s="1279">
        <v>180952</v>
      </c>
      <c r="H31" s="1279">
        <v>6821</v>
      </c>
      <c r="I31" s="1280">
        <v>725.62428421549248</v>
      </c>
      <c r="J31" s="1280">
        <v>739.18011428445618</v>
      </c>
      <c r="K31" s="1280">
        <v>366.00625714704597</v>
      </c>
      <c r="L31" s="1280">
        <v>859.77441224244876</v>
      </c>
      <c r="M31" s="1280">
        <v>876.16912208761892</v>
      </c>
      <c r="N31" s="1280">
        <v>424.84470458876956</v>
      </c>
      <c r="O31" s="1290"/>
      <c r="P31" s="1291"/>
    </row>
    <row r="32" spans="1:16" s="1292" customFormat="1" ht="9.75" customHeight="1" x14ac:dyDescent="0.2">
      <c r="A32" s="1288"/>
      <c r="B32" s="1289"/>
      <c r="C32" s="1177"/>
      <c r="D32" s="1281" t="s">
        <v>72</v>
      </c>
      <c r="E32" s="1282"/>
      <c r="F32" s="1282">
        <v>99079</v>
      </c>
      <c r="G32" s="1282">
        <v>96437</v>
      </c>
      <c r="H32" s="1282">
        <v>2642</v>
      </c>
      <c r="I32" s="1283">
        <v>780.92947657929028</v>
      </c>
      <c r="J32" s="1283">
        <v>791.91724981075765</v>
      </c>
      <c r="K32" s="1283">
        <v>379.85911809235387</v>
      </c>
      <c r="L32" s="1283">
        <v>941.76057116039112</v>
      </c>
      <c r="M32" s="1283">
        <v>955.58704325104952</v>
      </c>
      <c r="N32" s="1283">
        <v>437.07340651021951</v>
      </c>
      <c r="O32" s="1290"/>
      <c r="P32" s="1291"/>
    </row>
    <row r="33" spans="1:16" s="1292" customFormat="1" ht="9.75" customHeight="1" x14ac:dyDescent="0.2">
      <c r="A33" s="1288"/>
      <c r="B33" s="1289"/>
      <c r="C33" s="1177"/>
      <c r="D33" s="1281" t="s">
        <v>71</v>
      </c>
      <c r="E33" s="1282"/>
      <c r="F33" s="1282">
        <v>88694</v>
      </c>
      <c r="G33" s="1282">
        <v>84515</v>
      </c>
      <c r="H33" s="1282">
        <v>4179</v>
      </c>
      <c r="I33" s="1283">
        <v>663.84351940379304</v>
      </c>
      <c r="J33" s="1283">
        <v>679.00368242324146</v>
      </c>
      <c r="K33" s="1283">
        <v>357.24835845896172</v>
      </c>
      <c r="L33" s="1283">
        <v>768.18866078877909</v>
      </c>
      <c r="M33" s="1283">
        <v>785.54821380820363</v>
      </c>
      <c r="N33" s="1283">
        <v>417.11361330461682</v>
      </c>
      <c r="O33" s="1290"/>
      <c r="P33" s="1291"/>
    </row>
    <row r="34" spans="1:16" s="1292" customFormat="1" ht="9.75" customHeight="1" x14ac:dyDescent="0.2">
      <c r="A34" s="1288"/>
      <c r="B34" s="1289"/>
      <c r="C34" s="1177" t="s">
        <v>66</v>
      </c>
      <c r="D34" s="1177"/>
      <c r="E34" s="1279"/>
      <c r="F34" s="1279">
        <v>15741</v>
      </c>
      <c r="G34" s="1279">
        <v>15073</v>
      </c>
      <c r="H34" s="1279">
        <v>668</v>
      </c>
      <c r="I34" s="1280">
        <v>691.37571818816696</v>
      </c>
      <c r="J34" s="1280">
        <v>706.01042858090841</v>
      </c>
      <c r="K34" s="1280">
        <v>361.15267964071859</v>
      </c>
      <c r="L34" s="1280">
        <v>820.33042754589769</v>
      </c>
      <c r="M34" s="1280">
        <v>838.70573674783066</v>
      </c>
      <c r="N34" s="1280">
        <v>405.70312874251516</v>
      </c>
      <c r="O34" s="1290"/>
      <c r="P34" s="1291"/>
    </row>
    <row r="35" spans="1:16" s="1292" customFormat="1" ht="9.75" customHeight="1" x14ac:dyDescent="0.2">
      <c r="A35" s="1288"/>
      <c r="B35" s="1289"/>
      <c r="C35" s="1177"/>
      <c r="D35" s="1281" t="s">
        <v>72</v>
      </c>
      <c r="E35" s="1282"/>
      <c r="F35" s="1282">
        <v>7894</v>
      </c>
      <c r="G35" s="1282">
        <v>7664</v>
      </c>
      <c r="H35" s="1282">
        <v>230</v>
      </c>
      <c r="I35" s="1283">
        <v>738.4838231568292</v>
      </c>
      <c r="J35" s="1283">
        <v>748.59519441544649</v>
      </c>
      <c r="K35" s="1283">
        <v>401.55534782608669</v>
      </c>
      <c r="L35" s="1283">
        <v>889.43106916645684</v>
      </c>
      <c r="M35" s="1283">
        <v>902.83080506263013</v>
      </c>
      <c r="N35" s="1283">
        <v>442.92856521739111</v>
      </c>
      <c r="O35" s="1290"/>
      <c r="P35" s="1291"/>
    </row>
    <row r="36" spans="1:16" s="1292" customFormat="1" ht="9.75" customHeight="1" x14ac:dyDescent="0.2">
      <c r="A36" s="1288"/>
      <c r="B36" s="1289"/>
      <c r="C36" s="1177"/>
      <c r="D36" s="1281" t="s">
        <v>71</v>
      </c>
      <c r="E36" s="1282"/>
      <c r="F36" s="1282">
        <v>7847</v>
      </c>
      <c r="G36" s="1282">
        <v>7409</v>
      </c>
      <c r="H36" s="1282">
        <v>438</v>
      </c>
      <c r="I36" s="1283">
        <v>643.98545686249361</v>
      </c>
      <c r="J36" s="1283">
        <v>661.95999730058065</v>
      </c>
      <c r="K36" s="1283">
        <v>339.93666666666655</v>
      </c>
      <c r="L36" s="1283">
        <v>750.81590416719848</v>
      </c>
      <c r="M36" s="1283">
        <v>772.37363746794301</v>
      </c>
      <c r="N36" s="1283">
        <v>386.1555251141553</v>
      </c>
      <c r="O36" s="1290"/>
      <c r="P36" s="1291"/>
    </row>
    <row r="37" spans="1:16" s="1292" customFormat="1" ht="9.75" customHeight="1" x14ac:dyDescent="0.2">
      <c r="A37" s="1288"/>
      <c r="B37" s="1289"/>
      <c r="C37" s="1177" t="s">
        <v>75</v>
      </c>
      <c r="D37" s="1177"/>
      <c r="E37" s="1279"/>
      <c r="F37" s="1279">
        <v>30744</v>
      </c>
      <c r="G37" s="1279">
        <v>29360</v>
      </c>
      <c r="H37" s="1279">
        <v>1384</v>
      </c>
      <c r="I37" s="1280">
        <v>703.65804221961469</v>
      </c>
      <c r="J37" s="1280">
        <v>720.73257118528147</v>
      </c>
      <c r="K37" s="1280">
        <v>341.44115606936464</v>
      </c>
      <c r="L37" s="1280">
        <v>832.80054872495407</v>
      </c>
      <c r="M37" s="1280">
        <v>853.23481096730723</v>
      </c>
      <c r="N37" s="1280">
        <v>399.31070809248587</v>
      </c>
      <c r="O37" s="1290"/>
      <c r="P37" s="1291"/>
    </row>
    <row r="38" spans="1:16" s="1292" customFormat="1" ht="9.75" customHeight="1" x14ac:dyDescent="0.2">
      <c r="A38" s="1288"/>
      <c r="B38" s="1289"/>
      <c r="C38" s="1177"/>
      <c r="D38" s="1281" t="s">
        <v>72</v>
      </c>
      <c r="E38" s="1282"/>
      <c r="F38" s="1282">
        <v>15672</v>
      </c>
      <c r="G38" s="1282">
        <v>15184</v>
      </c>
      <c r="H38" s="1282">
        <v>488</v>
      </c>
      <c r="I38" s="1283">
        <v>753.68329058192808</v>
      </c>
      <c r="J38" s="1283">
        <v>765.99141662275883</v>
      </c>
      <c r="K38" s="1283">
        <v>370.71897540983616</v>
      </c>
      <c r="L38" s="1283">
        <v>914.77066232771983</v>
      </c>
      <c r="M38" s="1283">
        <v>930.44086604320307</v>
      </c>
      <c r="N38" s="1283">
        <v>427.19612704918023</v>
      </c>
      <c r="O38" s="1290"/>
      <c r="P38" s="1291"/>
    </row>
    <row r="39" spans="1:16" s="1292" customFormat="1" ht="9.75" customHeight="1" x14ac:dyDescent="0.2">
      <c r="A39" s="1288"/>
      <c r="B39" s="1289"/>
      <c r="C39" s="1177"/>
      <c r="D39" s="1281" t="s">
        <v>71</v>
      </c>
      <c r="E39" s="1282"/>
      <c r="F39" s="1282">
        <v>15072</v>
      </c>
      <c r="G39" s="1282">
        <v>14176</v>
      </c>
      <c r="H39" s="1282">
        <v>896</v>
      </c>
      <c r="I39" s="1283">
        <v>651.64134288747277</v>
      </c>
      <c r="J39" s="1283">
        <v>672.25554599322413</v>
      </c>
      <c r="K39" s="1283">
        <v>325.4952008928571</v>
      </c>
      <c r="L39" s="1283">
        <v>747.56729365711794</v>
      </c>
      <c r="M39" s="1283">
        <v>770.53893481941384</v>
      </c>
      <c r="N39" s="1283">
        <v>384.12311383928562</v>
      </c>
      <c r="O39" s="1290"/>
      <c r="P39" s="1291"/>
    </row>
    <row r="40" spans="1:16" s="1292" customFormat="1" ht="9.75" customHeight="1" x14ac:dyDescent="0.2">
      <c r="A40" s="1288"/>
      <c r="B40" s="1289"/>
      <c r="C40" s="1177" t="s">
        <v>61</v>
      </c>
      <c r="D40" s="1177"/>
      <c r="E40" s="1279"/>
      <c r="F40" s="1279">
        <v>72109</v>
      </c>
      <c r="G40" s="1279">
        <v>67631</v>
      </c>
      <c r="H40" s="1279">
        <v>4478</v>
      </c>
      <c r="I40" s="1280">
        <v>774.1406047788729</v>
      </c>
      <c r="J40" s="1280">
        <v>802.90606423090389</v>
      </c>
      <c r="K40" s="1280">
        <v>339.69737382760218</v>
      </c>
      <c r="L40" s="1280">
        <v>930.72873067162118</v>
      </c>
      <c r="M40" s="1280">
        <v>966.21419984917713</v>
      </c>
      <c r="N40" s="1280">
        <v>394.79354399285296</v>
      </c>
      <c r="O40" s="1290"/>
      <c r="P40" s="1291"/>
    </row>
    <row r="41" spans="1:16" s="1292" customFormat="1" ht="9.75" customHeight="1" x14ac:dyDescent="0.2">
      <c r="A41" s="1288"/>
      <c r="B41" s="1289"/>
      <c r="C41" s="1177"/>
      <c r="D41" s="1281" t="s">
        <v>72</v>
      </c>
      <c r="E41" s="1282"/>
      <c r="F41" s="1282">
        <v>36848</v>
      </c>
      <c r="G41" s="1282">
        <v>35509</v>
      </c>
      <c r="H41" s="1282">
        <v>1339</v>
      </c>
      <c r="I41" s="1283">
        <v>866.19462928788687</v>
      </c>
      <c r="J41" s="1283">
        <v>883.3267932073536</v>
      </c>
      <c r="K41" s="1283">
        <v>411.86601941747614</v>
      </c>
      <c r="L41" s="1283">
        <v>1066.0312255753283</v>
      </c>
      <c r="M41" s="1283">
        <v>1088.135299219909</v>
      </c>
      <c r="N41" s="1283">
        <v>479.85232262882823</v>
      </c>
      <c r="O41" s="1290"/>
      <c r="P41" s="1291"/>
    </row>
    <row r="42" spans="1:16" s="1292" customFormat="1" ht="9.75" customHeight="1" x14ac:dyDescent="0.2">
      <c r="A42" s="1288"/>
      <c r="B42" s="1289"/>
      <c r="C42" s="1177"/>
      <c r="D42" s="1281" t="s">
        <v>71</v>
      </c>
      <c r="E42" s="1282"/>
      <c r="F42" s="1282">
        <v>35261</v>
      </c>
      <c r="G42" s="1282">
        <v>32122</v>
      </c>
      <c r="H42" s="1282">
        <v>3139</v>
      </c>
      <c r="I42" s="1283">
        <v>677.94348345197523</v>
      </c>
      <c r="J42" s="1283">
        <v>714.00563258825446</v>
      </c>
      <c r="K42" s="1283">
        <v>308.91246893915263</v>
      </c>
      <c r="L42" s="1283">
        <v>789.33664501857595</v>
      </c>
      <c r="M42" s="1283">
        <v>831.43752599465017</v>
      </c>
      <c r="N42" s="1283">
        <v>358.51010831475025</v>
      </c>
      <c r="O42" s="1290"/>
      <c r="P42" s="1291"/>
    </row>
    <row r="43" spans="1:16" s="1292" customFormat="1" ht="9.75" customHeight="1" x14ac:dyDescent="0.2">
      <c r="A43" s="1288"/>
      <c r="B43" s="1289"/>
      <c r="C43" s="1177" t="s">
        <v>56</v>
      </c>
      <c r="D43" s="1177"/>
      <c r="E43" s="1279"/>
      <c r="F43" s="1279">
        <v>27091</v>
      </c>
      <c r="G43" s="1279">
        <v>25827</v>
      </c>
      <c r="H43" s="1279">
        <v>1264</v>
      </c>
      <c r="I43" s="1280">
        <v>770.81954191429224</v>
      </c>
      <c r="J43" s="1280">
        <v>791.90848027258448</v>
      </c>
      <c r="K43" s="1280">
        <v>339.91446993670962</v>
      </c>
      <c r="L43" s="1280">
        <v>929.17888708427995</v>
      </c>
      <c r="M43" s="1280">
        <v>955.65423432841033</v>
      </c>
      <c r="N43" s="1280">
        <v>388.21465189873442</v>
      </c>
      <c r="O43" s="1290"/>
      <c r="P43" s="1291"/>
    </row>
    <row r="44" spans="1:16" s="1292" customFormat="1" ht="9.75" customHeight="1" x14ac:dyDescent="0.2">
      <c r="A44" s="1288"/>
      <c r="B44" s="1289"/>
      <c r="C44" s="1177"/>
      <c r="D44" s="1281" t="s">
        <v>72</v>
      </c>
      <c r="E44" s="1282"/>
      <c r="F44" s="1282">
        <v>14364</v>
      </c>
      <c r="G44" s="1282">
        <v>13916</v>
      </c>
      <c r="H44" s="1282">
        <v>448</v>
      </c>
      <c r="I44" s="1283">
        <v>844.48631300473653</v>
      </c>
      <c r="J44" s="1283">
        <v>859.62977076746654</v>
      </c>
      <c r="K44" s="1283">
        <v>374.09265624999978</v>
      </c>
      <c r="L44" s="1283">
        <v>1033.1484328877782</v>
      </c>
      <c r="M44" s="1283">
        <v>1052.7686447254885</v>
      </c>
      <c r="N44" s="1283">
        <v>423.69560267857122</v>
      </c>
      <c r="O44" s="1290"/>
      <c r="P44" s="1291"/>
    </row>
    <row r="45" spans="1:16" s="1292" customFormat="1" ht="9.75" customHeight="1" x14ac:dyDescent="0.2">
      <c r="A45" s="1288"/>
      <c r="B45" s="1289"/>
      <c r="C45" s="1177"/>
      <c r="D45" s="1281" t="s">
        <v>71</v>
      </c>
      <c r="E45" s="1282"/>
      <c r="F45" s="1282">
        <v>12727</v>
      </c>
      <c r="G45" s="1282">
        <v>11911</v>
      </c>
      <c r="H45" s="1282">
        <v>816</v>
      </c>
      <c r="I45" s="1283">
        <v>687.67744244519633</v>
      </c>
      <c r="J45" s="1283">
        <v>712.78754344723859</v>
      </c>
      <c r="K45" s="1283">
        <v>321.14997549019643</v>
      </c>
      <c r="L45" s="1283">
        <v>811.83634320735348</v>
      </c>
      <c r="M45" s="1283">
        <v>842.19238099235963</v>
      </c>
      <c r="N45" s="1283">
        <v>368.7349142156861</v>
      </c>
      <c r="O45" s="1290"/>
      <c r="P45" s="1291"/>
    </row>
    <row r="46" spans="1:16" s="1292" customFormat="1" ht="9.75" customHeight="1" x14ac:dyDescent="0.2">
      <c r="A46" s="1288"/>
      <c r="B46" s="1289"/>
      <c r="C46" s="1177" t="s">
        <v>74</v>
      </c>
      <c r="D46" s="1177"/>
      <c r="E46" s="1279"/>
      <c r="F46" s="1279">
        <v>93985</v>
      </c>
      <c r="G46" s="1279">
        <v>86874</v>
      </c>
      <c r="H46" s="1279">
        <v>7111</v>
      </c>
      <c r="I46" s="1280">
        <v>746.4953793690562</v>
      </c>
      <c r="J46" s="1280">
        <v>780.5225865045868</v>
      </c>
      <c r="K46" s="1280">
        <v>330.79019125298919</v>
      </c>
      <c r="L46" s="1280">
        <v>887.86902633399586</v>
      </c>
      <c r="M46" s="1280">
        <v>927.57847468748616</v>
      </c>
      <c r="N46" s="1280">
        <v>402.74476585571642</v>
      </c>
      <c r="O46" s="1290"/>
      <c r="P46" s="1291"/>
    </row>
    <row r="47" spans="1:16" s="1292" customFormat="1" ht="9.75" customHeight="1" x14ac:dyDescent="0.2">
      <c r="A47" s="1293"/>
      <c r="B47" s="1294"/>
      <c r="C47" s="1177"/>
      <c r="D47" s="1281" t="s">
        <v>72</v>
      </c>
      <c r="E47" s="1282"/>
      <c r="F47" s="1282">
        <v>45975</v>
      </c>
      <c r="G47" s="1282">
        <v>43270</v>
      </c>
      <c r="H47" s="1282">
        <v>2705</v>
      </c>
      <c r="I47" s="1283">
        <v>802.63823404023822</v>
      </c>
      <c r="J47" s="1283">
        <v>831.22948370695212</v>
      </c>
      <c r="K47" s="1283">
        <v>345.2839371534198</v>
      </c>
      <c r="L47" s="1283">
        <v>970.1265407286578</v>
      </c>
      <c r="M47" s="1283">
        <v>1004.0674291656919</v>
      </c>
      <c r="N47" s="1283">
        <v>427.19780036968478</v>
      </c>
      <c r="O47" s="1290"/>
      <c r="P47" s="1291"/>
    </row>
    <row r="48" spans="1:16" s="1292" customFormat="1" ht="9.75" customHeight="1" x14ac:dyDescent="0.2">
      <c r="A48" s="1293"/>
      <c r="B48" s="1294"/>
      <c r="C48" s="1177"/>
      <c r="D48" s="1281" t="s">
        <v>71</v>
      </c>
      <c r="E48" s="1282"/>
      <c r="F48" s="1282">
        <v>48010</v>
      </c>
      <c r="G48" s="1282">
        <v>43604</v>
      </c>
      <c r="H48" s="1282">
        <v>4406</v>
      </c>
      <c r="I48" s="1283">
        <v>692.73225203082529</v>
      </c>
      <c r="J48" s="1283">
        <v>730.20409641316758</v>
      </c>
      <c r="K48" s="1283">
        <v>321.8919655015896</v>
      </c>
      <c r="L48" s="1283">
        <v>809.09816142469822</v>
      </c>
      <c r="M48" s="1283">
        <v>851.67541395283956</v>
      </c>
      <c r="N48" s="1283">
        <v>387.73217884702689</v>
      </c>
      <c r="O48" s="1290"/>
      <c r="P48" s="1291"/>
    </row>
    <row r="49" spans="1:16" s="1292" customFormat="1" ht="9.75" customHeight="1" x14ac:dyDescent="0.2">
      <c r="A49" s="1293"/>
      <c r="B49" s="1294"/>
      <c r="C49" s="1177" t="s">
        <v>76</v>
      </c>
      <c r="D49" s="1177"/>
      <c r="E49" s="1279"/>
      <c r="F49" s="1279">
        <v>22450</v>
      </c>
      <c r="G49" s="1279">
        <v>21566</v>
      </c>
      <c r="H49" s="1279">
        <v>884</v>
      </c>
      <c r="I49" s="1280">
        <v>685.87768017817518</v>
      </c>
      <c r="J49" s="1280">
        <v>700.01182138551792</v>
      </c>
      <c r="K49" s="1280">
        <v>341.06219457013583</v>
      </c>
      <c r="L49" s="1280">
        <v>812.74089755010766</v>
      </c>
      <c r="M49" s="1280">
        <v>830.15647037002805</v>
      </c>
      <c r="N49" s="1280">
        <v>387.8718438914027</v>
      </c>
      <c r="O49" s="1290"/>
      <c r="P49" s="1291"/>
    </row>
    <row r="50" spans="1:16" s="1292" customFormat="1" ht="9.75" customHeight="1" x14ac:dyDescent="0.2">
      <c r="A50" s="1293"/>
      <c r="B50" s="1294"/>
      <c r="C50" s="1177"/>
      <c r="D50" s="1281" t="s">
        <v>72</v>
      </c>
      <c r="E50" s="1282"/>
      <c r="F50" s="1282">
        <v>11451</v>
      </c>
      <c r="G50" s="1282">
        <v>11141</v>
      </c>
      <c r="H50" s="1282">
        <v>310</v>
      </c>
      <c r="I50" s="1283">
        <v>724.67627892760288</v>
      </c>
      <c r="J50" s="1283">
        <v>734.51856117045202</v>
      </c>
      <c r="K50" s="1283">
        <v>370.95735483870948</v>
      </c>
      <c r="L50" s="1283">
        <v>885.2734983844199</v>
      </c>
      <c r="M50" s="1283">
        <v>898.55019657122898</v>
      </c>
      <c r="N50" s="1283">
        <v>408.12609677419363</v>
      </c>
      <c r="O50" s="1290"/>
      <c r="P50" s="1291"/>
    </row>
    <row r="51" spans="1:16" s="1292" customFormat="1" ht="9.75" customHeight="1" x14ac:dyDescent="0.2">
      <c r="A51" s="1293"/>
      <c r="B51" s="1294"/>
      <c r="C51" s="1177"/>
      <c r="D51" s="1281" t="s">
        <v>71</v>
      </c>
      <c r="E51" s="1282"/>
      <c r="F51" s="1282">
        <v>10999</v>
      </c>
      <c r="G51" s="1282">
        <v>10425</v>
      </c>
      <c r="H51" s="1282">
        <v>574</v>
      </c>
      <c r="I51" s="1283">
        <v>645.48466678789066</v>
      </c>
      <c r="J51" s="1283">
        <v>663.13512230215952</v>
      </c>
      <c r="K51" s="1283">
        <v>324.91672473867612</v>
      </c>
      <c r="L51" s="1283">
        <v>737.22759523593015</v>
      </c>
      <c r="M51" s="1283">
        <v>757.06539088729005</v>
      </c>
      <c r="N51" s="1283">
        <v>376.93313588850151</v>
      </c>
      <c r="O51" s="1290"/>
      <c r="P51" s="1291"/>
    </row>
    <row r="52" spans="1:16" s="1292" customFormat="1" ht="9.75" customHeight="1" x14ac:dyDescent="0.2">
      <c r="A52" s="1293"/>
      <c r="B52" s="1294"/>
      <c r="C52" s="1177" t="s">
        <v>60</v>
      </c>
      <c r="D52" s="1177"/>
      <c r="E52" s="1279"/>
      <c r="F52" s="1279">
        <v>99438</v>
      </c>
      <c r="G52" s="1279">
        <v>95361</v>
      </c>
      <c r="H52" s="1279">
        <v>4077</v>
      </c>
      <c r="I52" s="1280">
        <v>775.92793821275222</v>
      </c>
      <c r="J52" s="1280">
        <v>794.28739505667954</v>
      </c>
      <c r="K52" s="1280">
        <v>346.50037772872173</v>
      </c>
      <c r="L52" s="1280">
        <v>931.09195257345584</v>
      </c>
      <c r="M52" s="1280">
        <v>953.77833894358491</v>
      </c>
      <c r="N52" s="1280">
        <v>400.45754231052365</v>
      </c>
      <c r="O52" s="1290"/>
      <c r="P52" s="1291"/>
    </row>
    <row r="53" spans="1:16" s="1292" customFormat="1" ht="9.75" customHeight="1" x14ac:dyDescent="0.2">
      <c r="A53" s="1293"/>
      <c r="B53" s="1294"/>
      <c r="C53" s="1177"/>
      <c r="D53" s="1281" t="s">
        <v>72</v>
      </c>
      <c r="E53" s="1282"/>
      <c r="F53" s="1282">
        <v>54456</v>
      </c>
      <c r="G53" s="1282">
        <v>53178</v>
      </c>
      <c r="H53" s="1282">
        <v>1278</v>
      </c>
      <c r="I53" s="1283">
        <v>854.87663893786157</v>
      </c>
      <c r="J53" s="1283">
        <v>866.18302719169594</v>
      </c>
      <c r="K53" s="1283">
        <v>384.41410798122087</v>
      </c>
      <c r="L53" s="1283">
        <v>1042.7557734684804</v>
      </c>
      <c r="M53" s="1283">
        <v>1057.3430612283305</v>
      </c>
      <c r="N53" s="1283">
        <v>435.77393583724535</v>
      </c>
      <c r="O53" s="1290"/>
      <c r="P53" s="1291"/>
    </row>
    <row r="54" spans="1:16" s="1292" customFormat="1" ht="9.75" customHeight="1" x14ac:dyDescent="0.2">
      <c r="A54" s="1293"/>
      <c r="B54" s="1294"/>
      <c r="C54" s="1177"/>
      <c r="D54" s="1281" t="s">
        <v>71</v>
      </c>
      <c r="E54" s="1282"/>
      <c r="F54" s="1282">
        <v>44982</v>
      </c>
      <c r="G54" s="1282">
        <v>42183</v>
      </c>
      <c r="H54" s="1282">
        <v>2799</v>
      </c>
      <c r="I54" s="1283">
        <v>680.35125316793994</v>
      </c>
      <c r="J54" s="1283">
        <v>703.65216461607804</v>
      </c>
      <c r="K54" s="1283">
        <v>329.1892854590925</v>
      </c>
      <c r="L54" s="1283">
        <v>795.90976790716536</v>
      </c>
      <c r="M54" s="1283">
        <v>823.21946921745496</v>
      </c>
      <c r="N54" s="1283">
        <v>384.33237227581265</v>
      </c>
      <c r="O54" s="1290"/>
      <c r="P54" s="1291"/>
    </row>
    <row r="55" spans="1:16" s="1292" customFormat="1" ht="9.75" customHeight="1" x14ac:dyDescent="0.2">
      <c r="A55" s="1293"/>
      <c r="B55" s="1294"/>
      <c r="C55" s="1177" t="s">
        <v>59</v>
      </c>
      <c r="D55" s="1177"/>
      <c r="E55" s="1279"/>
      <c r="F55" s="1279">
        <v>613504</v>
      </c>
      <c r="G55" s="1279">
        <v>559805</v>
      </c>
      <c r="H55" s="1279">
        <v>53699</v>
      </c>
      <c r="I55" s="1280">
        <v>1082.0102917992297</v>
      </c>
      <c r="J55" s="1280">
        <v>1150.469844874651</v>
      </c>
      <c r="K55" s="1280">
        <v>368.32847073502262</v>
      </c>
      <c r="L55" s="1280">
        <v>1308.3280615774252</v>
      </c>
      <c r="M55" s="1280">
        <v>1392.4169824670796</v>
      </c>
      <c r="N55" s="1280">
        <v>431.71214026331626</v>
      </c>
      <c r="O55" s="1290"/>
      <c r="P55" s="1291"/>
    </row>
    <row r="56" spans="1:16" s="1292" customFormat="1" ht="9.75" customHeight="1" x14ac:dyDescent="0.2">
      <c r="A56" s="1293"/>
      <c r="B56" s="1294"/>
      <c r="C56" s="1177"/>
      <c r="D56" s="1281" t="s">
        <v>72</v>
      </c>
      <c r="E56" s="1282"/>
      <c r="F56" s="1282">
        <v>314657</v>
      </c>
      <c r="G56" s="1282">
        <v>299901</v>
      </c>
      <c r="H56" s="1282">
        <v>14756</v>
      </c>
      <c r="I56" s="1283">
        <v>1213.2948451488496</v>
      </c>
      <c r="J56" s="1283">
        <v>1249.9672269849434</v>
      </c>
      <c r="K56" s="1283">
        <v>467.96521753862936</v>
      </c>
      <c r="L56" s="1283">
        <v>1485.5644418207351</v>
      </c>
      <c r="M56" s="1283">
        <v>1531.0928350688896</v>
      </c>
      <c r="N56" s="1283">
        <v>560.24520466250942</v>
      </c>
      <c r="O56" s="1290"/>
      <c r="P56" s="1291"/>
    </row>
    <row r="57" spans="1:16" s="1292" customFormat="1" ht="9.75" customHeight="1" x14ac:dyDescent="0.2">
      <c r="A57" s="1293"/>
      <c r="B57" s="1294"/>
      <c r="C57" s="1177"/>
      <c r="D57" s="1281" t="s">
        <v>71</v>
      </c>
      <c r="E57" s="1282"/>
      <c r="F57" s="1282">
        <v>298847</v>
      </c>
      <c r="G57" s="1282">
        <v>259904</v>
      </c>
      <c r="H57" s="1282">
        <v>38943</v>
      </c>
      <c r="I57" s="1283">
        <v>943.78034904148763</v>
      </c>
      <c r="J57" s="1283">
        <v>1035.6606676696426</v>
      </c>
      <c r="K57" s="1283">
        <v>330.5748350152785</v>
      </c>
      <c r="L57" s="1283">
        <v>1121.7152874882386</v>
      </c>
      <c r="M57" s="1283">
        <v>1232.4001036536542</v>
      </c>
      <c r="N57" s="1283">
        <v>383.00932080219792</v>
      </c>
      <c r="O57" s="1290"/>
      <c r="P57" s="1291"/>
    </row>
    <row r="58" spans="1:16" s="1292" customFormat="1" ht="9.75" customHeight="1" x14ac:dyDescent="0.2">
      <c r="A58" s="1293"/>
      <c r="B58" s="1294"/>
      <c r="C58" s="1177" t="s">
        <v>57</v>
      </c>
      <c r="D58" s="1177"/>
      <c r="E58" s="1279"/>
      <c r="F58" s="1279">
        <v>16064</v>
      </c>
      <c r="G58" s="1279">
        <v>15368</v>
      </c>
      <c r="H58" s="1279">
        <v>696</v>
      </c>
      <c r="I58" s="1280">
        <v>735.15014753486196</v>
      </c>
      <c r="J58" s="1280">
        <v>754.22184279021656</v>
      </c>
      <c r="K58" s="1280">
        <v>314.03834770114958</v>
      </c>
      <c r="L58" s="1280">
        <v>874.60185196713087</v>
      </c>
      <c r="M58" s="1280">
        <v>897.83141137428277</v>
      </c>
      <c r="N58" s="1280">
        <v>361.68250000000018</v>
      </c>
      <c r="O58" s="1290"/>
      <c r="P58" s="1291"/>
    </row>
    <row r="59" spans="1:16" s="1297" customFormat="1" ht="9.75" customHeight="1" x14ac:dyDescent="0.2">
      <c r="A59" s="1295"/>
      <c r="B59" s="1296"/>
      <c r="C59" s="1177"/>
      <c r="D59" s="1281" t="s">
        <v>72</v>
      </c>
      <c r="E59" s="1282"/>
      <c r="F59" s="1282">
        <v>8186</v>
      </c>
      <c r="G59" s="1282">
        <v>7942</v>
      </c>
      <c r="H59" s="1282">
        <v>244</v>
      </c>
      <c r="I59" s="1283">
        <v>808.79507451747213</v>
      </c>
      <c r="J59" s="1283">
        <v>823.16828128934844</v>
      </c>
      <c r="K59" s="1283">
        <v>340.95897540983606</v>
      </c>
      <c r="L59" s="1283">
        <v>976.9158465673089</v>
      </c>
      <c r="M59" s="1283">
        <v>995.09918408461681</v>
      </c>
      <c r="N59" s="1283">
        <v>385.06311475409825</v>
      </c>
      <c r="O59" s="1290"/>
      <c r="P59" s="1291"/>
    </row>
    <row r="60" spans="1:16" s="1300" customFormat="1" ht="9.75" customHeight="1" x14ac:dyDescent="0.2">
      <c r="A60" s="1298"/>
      <c r="B60" s="1299"/>
      <c r="C60" s="1177"/>
      <c r="D60" s="1281" t="s">
        <v>71</v>
      </c>
      <c r="E60" s="1282"/>
      <c r="F60" s="1282">
        <v>7878</v>
      </c>
      <c r="G60" s="1282">
        <v>7426</v>
      </c>
      <c r="H60" s="1282">
        <v>452</v>
      </c>
      <c r="I60" s="1283">
        <v>658.62598248286031</v>
      </c>
      <c r="J60" s="1283">
        <v>680.48462025316417</v>
      </c>
      <c r="K60" s="1283">
        <v>299.50597345132741</v>
      </c>
      <c r="L60" s="1283">
        <v>768.28776719979555</v>
      </c>
      <c r="M60" s="1283">
        <v>793.80492997576073</v>
      </c>
      <c r="N60" s="1283">
        <v>349.06110619469013</v>
      </c>
      <c r="O60" s="1290"/>
      <c r="P60" s="1291"/>
    </row>
    <row r="61" spans="1:16" s="1300" customFormat="1" ht="9.75" customHeight="1" x14ac:dyDescent="0.2">
      <c r="A61" s="1298"/>
      <c r="B61" s="1298"/>
      <c r="C61" s="1177" t="s">
        <v>63</v>
      </c>
      <c r="D61" s="1177"/>
      <c r="E61" s="1279"/>
      <c r="F61" s="1279">
        <v>395227</v>
      </c>
      <c r="G61" s="1279">
        <v>365510</v>
      </c>
      <c r="H61" s="1279">
        <v>29717</v>
      </c>
      <c r="I61" s="1280">
        <v>830.34855741131696</v>
      </c>
      <c r="J61" s="1280">
        <v>870.07515649368406</v>
      </c>
      <c r="K61" s="1280">
        <v>341.72355385806196</v>
      </c>
      <c r="L61" s="1280">
        <v>992.59834429326975</v>
      </c>
      <c r="M61" s="1280">
        <v>1041.1109077726833</v>
      </c>
      <c r="N61" s="1280">
        <v>395.90866911195707</v>
      </c>
      <c r="O61" s="1290"/>
      <c r="P61" s="1291"/>
    </row>
    <row r="62" spans="1:16" s="1300" customFormat="1" ht="9.75" customHeight="1" x14ac:dyDescent="0.2">
      <c r="A62" s="1298"/>
      <c r="B62" s="1298"/>
      <c r="C62" s="1177"/>
      <c r="D62" s="1281" t="s">
        <v>72</v>
      </c>
      <c r="E62" s="1282"/>
      <c r="F62" s="1282">
        <v>210808</v>
      </c>
      <c r="G62" s="1282">
        <v>202311</v>
      </c>
      <c r="H62" s="1282">
        <v>8497</v>
      </c>
      <c r="I62" s="1283">
        <v>912.9753016014522</v>
      </c>
      <c r="J62" s="1283">
        <v>933.73207378738857</v>
      </c>
      <c r="K62" s="1283">
        <v>418.76283394138937</v>
      </c>
      <c r="L62" s="1283">
        <v>1110.5585675590967</v>
      </c>
      <c r="M62" s="1283">
        <v>1136.7341063016736</v>
      </c>
      <c r="N62" s="1283">
        <v>487.32690714370068</v>
      </c>
      <c r="O62" s="1290"/>
      <c r="P62" s="1291"/>
    </row>
    <row r="63" spans="1:16" s="1300" customFormat="1" ht="9.75" customHeight="1" x14ac:dyDescent="0.2">
      <c r="A63" s="1298"/>
      <c r="B63" s="1298"/>
      <c r="C63" s="1177"/>
      <c r="D63" s="1281" t="s">
        <v>71</v>
      </c>
      <c r="E63" s="1282"/>
      <c r="F63" s="1282">
        <v>184419</v>
      </c>
      <c r="G63" s="1282">
        <v>163199</v>
      </c>
      <c r="H63" s="1282">
        <v>21220</v>
      </c>
      <c r="I63" s="1283">
        <v>735.89853496658009</v>
      </c>
      <c r="J63" s="1283">
        <v>791.16232862946208</v>
      </c>
      <c r="K63" s="1283">
        <v>310.87516729500356</v>
      </c>
      <c r="L63" s="1283">
        <v>857.75888227351516</v>
      </c>
      <c r="M63" s="1283">
        <v>922.57081305646773</v>
      </c>
      <c r="N63" s="1283">
        <v>359.30260084825659</v>
      </c>
      <c r="O63" s="1290"/>
      <c r="P63" s="1291"/>
    </row>
    <row r="64" spans="1:16" s="1187" customFormat="1" ht="9.75" customHeight="1" x14ac:dyDescent="0.2">
      <c r="A64" s="1185"/>
      <c r="B64" s="1278"/>
      <c r="C64" s="1177" t="s">
        <v>79</v>
      </c>
      <c r="D64" s="1177"/>
      <c r="E64" s="1279"/>
      <c r="F64" s="1279">
        <v>74722</v>
      </c>
      <c r="G64" s="1279">
        <v>71282</v>
      </c>
      <c r="H64" s="1279">
        <v>3440</v>
      </c>
      <c r="I64" s="1280">
        <v>767.03243181392486</v>
      </c>
      <c r="J64" s="1280">
        <v>786.63850439100395</v>
      </c>
      <c r="K64" s="1280">
        <v>360.76497093023261</v>
      </c>
      <c r="L64" s="1280">
        <v>923.81275340596096</v>
      </c>
      <c r="M64" s="1280">
        <v>948.37993476614247</v>
      </c>
      <c r="N64" s="1280">
        <v>414.74361918604745</v>
      </c>
      <c r="O64" s="1182"/>
      <c r="P64" s="1165"/>
    </row>
    <row r="65" spans="1:16" s="1187" customFormat="1" ht="9.75" customHeight="1" x14ac:dyDescent="0.2">
      <c r="A65" s="1185"/>
      <c r="B65" s="1278"/>
      <c r="C65" s="1177"/>
      <c r="D65" s="1281" t="s">
        <v>72</v>
      </c>
      <c r="E65" s="1282"/>
      <c r="F65" s="1282">
        <v>39509</v>
      </c>
      <c r="G65" s="1282">
        <v>38383</v>
      </c>
      <c r="H65" s="1282">
        <v>1126</v>
      </c>
      <c r="I65" s="1283">
        <v>833.1440757802045</v>
      </c>
      <c r="J65" s="1283">
        <v>845.59225125706894</v>
      </c>
      <c r="K65" s="1283">
        <v>408.81164298401455</v>
      </c>
      <c r="L65" s="1283">
        <v>1025.8108031081399</v>
      </c>
      <c r="M65" s="1283">
        <v>1042.337163848581</v>
      </c>
      <c r="N65" s="1283">
        <v>462.46150976909394</v>
      </c>
      <c r="O65" s="1182"/>
      <c r="P65" s="1165"/>
    </row>
    <row r="66" spans="1:16" s="1187" customFormat="1" ht="9.75" customHeight="1" x14ac:dyDescent="0.2">
      <c r="A66" s="1185"/>
      <c r="B66" s="1278"/>
      <c r="C66" s="1177"/>
      <c r="D66" s="1281" t="s">
        <v>71</v>
      </c>
      <c r="E66" s="1282"/>
      <c r="F66" s="1282">
        <v>35213</v>
      </c>
      <c r="G66" s="1282">
        <v>32899</v>
      </c>
      <c r="H66" s="1282">
        <v>2314</v>
      </c>
      <c r="I66" s="1283">
        <v>692.85514099906288</v>
      </c>
      <c r="J66" s="1283">
        <v>717.85763974588633</v>
      </c>
      <c r="K66" s="1283">
        <v>337.38530250648205</v>
      </c>
      <c r="L66" s="1283">
        <v>809.37090108766654</v>
      </c>
      <c r="M66" s="1283">
        <v>838.76078756192976</v>
      </c>
      <c r="N66" s="1283">
        <v>391.52393690579026</v>
      </c>
      <c r="O66" s="1301"/>
      <c r="P66" s="1165"/>
    </row>
    <row r="67" spans="1:16" s="1303" customFormat="1" ht="9.75" customHeight="1" x14ac:dyDescent="0.2">
      <c r="A67" s="1302"/>
      <c r="B67" s="1302"/>
      <c r="C67" s="1177" t="s">
        <v>58</v>
      </c>
      <c r="D67" s="1177"/>
      <c r="E67" s="1279"/>
      <c r="F67" s="1279">
        <v>111633</v>
      </c>
      <c r="G67" s="1279">
        <v>103708</v>
      </c>
      <c r="H67" s="1279">
        <v>7925</v>
      </c>
      <c r="I67" s="1280">
        <v>902.30157578850685</v>
      </c>
      <c r="J67" s="1280">
        <v>945.36678154048354</v>
      </c>
      <c r="K67" s="1280">
        <v>338.74241388012678</v>
      </c>
      <c r="L67" s="1280">
        <v>1095.5918114715255</v>
      </c>
      <c r="M67" s="1280">
        <v>1148.6623835190958</v>
      </c>
      <c r="N67" s="1280">
        <v>401.10059558359592</v>
      </c>
      <c r="O67" s="1182"/>
      <c r="P67" s="1302"/>
    </row>
    <row r="68" spans="1:16" s="1187" customFormat="1" ht="9.75" customHeight="1" x14ac:dyDescent="0.2">
      <c r="A68" s="1185"/>
      <c r="B68" s="1278"/>
      <c r="C68" s="1177"/>
      <c r="D68" s="1281" t="s">
        <v>72</v>
      </c>
      <c r="E68" s="1282"/>
      <c r="F68" s="1282">
        <v>59908</v>
      </c>
      <c r="G68" s="1282">
        <v>57409</v>
      </c>
      <c r="H68" s="1282">
        <v>2499</v>
      </c>
      <c r="I68" s="1283">
        <v>1044.9393932362957</v>
      </c>
      <c r="J68" s="1283">
        <v>1074.2649898099542</v>
      </c>
      <c r="K68" s="1283">
        <v>371.2486474589835</v>
      </c>
      <c r="L68" s="1283">
        <v>1295.4167251452245</v>
      </c>
      <c r="M68" s="1283">
        <v>1332.9588299743975</v>
      </c>
      <c r="N68" s="1283">
        <v>432.96986794717913</v>
      </c>
      <c r="O68" s="1182"/>
      <c r="P68" s="1165"/>
    </row>
    <row r="69" spans="1:16" s="1187" customFormat="1" ht="9.75" customHeight="1" x14ac:dyDescent="0.2">
      <c r="A69" s="1185"/>
      <c r="B69" s="1278"/>
      <c r="C69" s="1177"/>
      <c r="D69" s="1281" t="s">
        <v>71</v>
      </c>
      <c r="E69" s="1282"/>
      <c r="F69" s="1282">
        <v>51725</v>
      </c>
      <c r="G69" s="1282">
        <v>46299</v>
      </c>
      <c r="H69" s="1282">
        <v>5426</v>
      </c>
      <c r="I69" s="1283">
        <v>737.09816607056416</v>
      </c>
      <c r="J69" s="1283">
        <v>785.53790319444931</v>
      </c>
      <c r="K69" s="1283">
        <v>323.77133431625543</v>
      </c>
      <c r="L69" s="1283">
        <v>864.15419081681728</v>
      </c>
      <c r="M69" s="1283">
        <v>920.14179571912393</v>
      </c>
      <c r="N69" s="1283">
        <v>386.42287504607481</v>
      </c>
      <c r="O69" s="1182"/>
      <c r="P69" s="1165"/>
    </row>
    <row r="70" spans="1:16" s="1187" customFormat="1" ht="9.75" customHeight="1" x14ac:dyDescent="0.2">
      <c r="A70" s="1185"/>
      <c r="B70" s="1278"/>
      <c r="C70" s="1177" t="s">
        <v>65</v>
      </c>
      <c r="D70" s="1177"/>
      <c r="E70" s="1279"/>
      <c r="F70" s="1279">
        <v>41273</v>
      </c>
      <c r="G70" s="1279">
        <v>38109</v>
      </c>
      <c r="H70" s="1279">
        <v>3164</v>
      </c>
      <c r="I70" s="1280">
        <v>697.16738981901494</v>
      </c>
      <c r="J70" s="1280">
        <v>729.88665249678434</v>
      </c>
      <c r="K70" s="1280">
        <v>303.07814159291996</v>
      </c>
      <c r="L70" s="1280">
        <v>840.09796404429267</v>
      </c>
      <c r="M70" s="1280">
        <v>881.13214542496405</v>
      </c>
      <c r="N70" s="1280">
        <v>345.85914664981124</v>
      </c>
      <c r="O70" s="1182"/>
      <c r="P70" s="1165"/>
    </row>
    <row r="71" spans="1:16" s="1187" customFormat="1" ht="9.75" customHeight="1" x14ac:dyDescent="0.2">
      <c r="A71" s="1185"/>
      <c r="B71" s="1278"/>
      <c r="C71" s="1177"/>
      <c r="D71" s="1281" t="s">
        <v>72</v>
      </c>
      <c r="E71" s="1282"/>
      <c r="F71" s="1282">
        <v>20271</v>
      </c>
      <c r="G71" s="1282">
        <v>19479</v>
      </c>
      <c r="H71" s="1282">
        <v>792</v>
      </c>
      <c r="I71" s="1283">
        <v>767.44259286665476</v>
      </c>
      <c r="J71" s="1283">
        <v>783.35522357410957</v>
      </c>
      <c r="K71" s="1283">
        <v>376.07626262626246</v>
      </c>
      <c r="L71" s="1283">
        <v>944.31432983079185</v>
      </c>
      <c r="M71" s="1283">
        <v>965.42517069664552</v>
      </c>
      <c r="N71" s="1283">
        <v>425.09959595959589</v>
      </c>
      <c r="O71" s="1182"/>
      <c r="P71" s="1165"/>
    </row>
    <row r="72" spans="1:16" s="1187" customFormat="1" ht="9.75" customHeight="1" x14ac:dyDescent="0.2">
      <c r="A72" s="1185"/>
      <c r="B72" s="1278"/>
      <c r="C72" s="1177"/>
      <c r="D72" s="1281" t="s">
        <v>71</v>
      </c>
      <c r="E72" s="1282"/>
      <c r="F72" s="1282">
        <v>21002</v>
      </c>
      <c r="G72" s="1282">
        <v>18630</v>
      </c>
      <c r="H72" s="1282">
        <v>2372</v>
      </c>
      <c r="I72" s="1283">
        <v>629.33820017141363</v>
      </c>
      <c r="J72" s="1283">
        <v>673.98142995169439</v>
      </c>
      <c r="K72" s="1283">
        <v>278.7044013490725</v>
      </c>
      <c r="L72" s="1283">
        <v>739.50897485953919</v>
      </c>
      <c r="M72" s="1283">
        <v>792.99774718196102</v>
      </c>
      <c r="N72" s="1283">
        <v>319.40112141652588</v>
      </c>
      <c r="O72" s="1182"/>
      <c r="P72" s="1165"/>
    </row>
    <row r="73" spans="1:16" s="1187" customFormat="1" ht="9.75" customHeight="1" x14ac:dyDescent="0.2">
      <c r="A73" s="1185"/>
      <c r="B73" s="1278"/>
      <c r="C73" s="1177" t="s">
        <v>67</v>
      </c>
      <c r="D73" s="1177"/>
      <c r="E73" s="1279"/>
      <c r="F73" s="1279">
        <v>24082</v>
      </c>
      <c r="G73" s="1279">
        <v>22692</v>
      </c>
      <c r="H73" s="1279">
        <v>1390</v>
      </c>
      <c r="I73" s="1280">
        <v>716.99108047504183</v>
      </c>
      <c r="J73" s="1280">
        <v>740.76690860215626</v>
      </c>
      <c r="K73" s="1280">
        <v>328.8464100719429</v>
      </c>
      <c r="L73" s="1280">
        <v>852.02479196080265</v>
      </c>
      <c r="M73" s="1280">
        <v>880.89931605851791</v>
      </c>
      <c r="N73" s="1280">
        <v>380.64299280575528</v>
      </c>
      <c r="O73" s="1182"/>
      <c r="P73" s="1165"/>
    </row>
    <row r="74" spans="1:16" s="1187" customFormat="1" ht="9.75" customHeight="1" x14ac:dyDescent="0.2">
      <c r="A74" s="1185"/>
      <c r="B74" s="1278"/>
      <c r="C74" s="1177"/>
      <c r="D74" s="1281" t="s">
        <v>72</v>
      </c>
      <c r="E74" s="1282"/>
      <c r="F74" s="1282">
        <v>12527</v>
      </c>
      <c r="G74" s="1282">
        <v>12053</v>
      </c>
      <c r="H74" s="1282">
        <v>474</v>
      </c>
      <c r="I74" s="1283">
        <v>757.53258481679632</v>
      </c>
      <c r="J74" s="1283">
        <v>773.09517298597677</v>
      </c>
      <c r="K74" s="1283">
        <v>361.80289029535885</v>
      </c>
      <c r="L74" s="1283">
        <v>923.21352518559866</v>
      </c>
      <c r="M74" s="1283">
        <v>943.71180038165119</v>
      </c>
      <c r="N74" s="1283">
        <v>401.97784810126603</v>
      </c>
      <c r="O74" s="1182"/>
      <c r="P74" s="1165"/>
    </row>
    <row r="75" spans="1:16" s="1187" customFormat="1" ht="9.75" customHeight="1" x14ac:dyDescent="0.2">
      <c r="A75" s="1185"/>
      <c r="B75" s="1278"/>
      <c r="C75" s="1177"/>
      <c r="D75" s="1281" t="s">
        <v>71</v>
      </c>
      <c r="E75" s="1282"/>
      <c r="F75" s="1282">
        <v>11555</v>
      </c>
      <c r="G75" s="1282">
        <v>10639</v>
      </c>
      <c r="H75" s="1282">
        <v>916</v>
      </c>
      <c r="I75" s="1283">
        <v>673.03924794461511</v>
      </c>
      <c r="J75" s="1283">
        <v>704.14198420904529</v>
      </c>
      <c r="K75" s="1283">
        <v>311.7925109170306</v>
      </c>
      <c r="L75" s="1283">
        <v>774.84770315880439</v>
      </c>
      <c r="M75" s="1283">
        <v>809.73859855249589</v>
      </c>
      <c r="N75" s="1283">
        <v>369.60290393013111</v>
      </c>
      <c r="O75" s="1182"/>
      <c r="P75" s="1165"/>
    </row>
    <row r="76" spans="1:16" s="1187" customFormat="1" ht="9" customHeight="1" x14ac:dyDescent="0.2">
      <c r="A76" s="1185"/>
      <c r="B76" s="1278"/>
      <c r="C76" s="1177" t="s">
        <v>77</v>
      </c>
      <c r="D76" s="1177"/>
      <c r="E76" s="1279"/>
      <c r="F76" s="1279">
        <v>57747</v>
      </c>
      <c r="G76" s="1279">
        <v>54818</v>
      </c>
      <c r="H76" s="1279">
        <v>2929</v>
      </c>
      <c r="I76" s="1280">
        <v>713.8746547872629</v>
      </c>
      <c r="J76" s="1280">
        <v>734.34031194133195</v>
      </c>
      <c r="K76" s="1280">
        <v>330.8475486514169</v>
      </c>
      <c r="L76" s="1280">
        <v>859.08397752263943</v>
      </c>
      <c r="M76" s="1280">
        <v>884.39543981903284</v>
      </c>
      <c r="N76" s="1280">
        <v>385.36470809149915</v>
      </c>
      <c r="O76" s="1182"/>
      <c r="P76" s="1165"/>
    </row>
    <row r="77" spans="1:16" s="1187" customFormat="1" ht="9.75" customHeight="1" x14ac:dyDescent="0.2">
      <c r="A77" s="1185"/>
      <c r="B77" s="1278"/>
      <c r="C77" s="1177"/>
      <c r="D77" s="1281" t="s">
        <v>72</v>
      </c>
      <c r="E77" s="1282"/>
      <c r="F77" s="1282">
        <v>32087</v>
      </c>
      <c r="G77" s="1282">
        <v>31000</v>
      </c>
      <c r="H77" s="1282">
        <v>1087</v>
      </c>
      <c r="I77" s="1283">
        <v>761.47408109203184</v>
      </c>
      <c r="J77" s="1283">
        <v>776.26370967742014</v>
      </c>
      <c r="K77" s="1283">
        <v>339.69074517019283</v>
      </c>
      <c r="L77" s="1283">
        <v>936.29999719512773</v>
      </c>
      <c r="M77" s="1283">
        <v>955.54673677419328</v>
      </c>
      <c r="N77" s="1283">
        <v>387.40494020239186</v>
      </c>
      <c r="O77" s="1182"/>
      <c r="P77" s="1165"/>
    </row>
    <row r="78" spans="1:16" s="1187" customFormat="1" ht="9.75" customHeight="1" x14ac:dyDescent="0.2">
      <c r="A78" s="1185"/>
      <c r="B78" s="1278"/>
      <c r="C78" s="1177"/>
      <c r="D78" s="1281" t="s">
        <v>71</v>
      </c>
      <c r="E78" s="1282"/>
      <c r="F78" s="1282">
        <v>25660</v>
      </c>
      <c r="G78" s="1282">
        <v>23818</v>
      </c>
      <c r="H78" s="1282">
        <v>1842</v>
      </c>
      <c r="I78" s="1283">
        <v>654.35311184723753</v>
      </c>
      <c r="J78" s="1283">
        <v>679.77547317155381</v>
      </c>
      <c r="K78" s="1283">
        <v>325.62900651465787</v>
      </c>
      <c r="L78" s="1283">
        <v>762.52784255650818</v>
      </c>
      <c r="M78" s="1283">
        <v>791.78941892686271</v>
      </c>
      <c r="N78" s="1283">
        <v>384.16072747014141</v>
      </c>
      <c r="O78" s="1182"/>
      <c r="P78" s="1165"/>
    </row>
    <row r="79" spans="1:16" s="1314" customFormat="1" ht="9" customHeight="1" x14ac:dyDescent="0.2">
      <c r="A79" s="1304"/>
      <c r="B79" s="1305"/>
      <c r="C79" s="1306" t="s">
        <v>518</v>
      </c>
      <c r="D79" s="1307"/>
      <c r="E79" s="1307"/>
      <c r="F79" s="1308"/>
      <c r="G79" s="1309"/>
      <c r="H79" s="1309"/>
      <c r="I79" s="1306"/>
      <c r="J79" s="1306"/>
      <c r="K79" s="1306"/>
      <c r="L79" s="1306"/>
      <c r="M79" s="1310"/>
      <c r="N79" s="1311"/>
      <c r="O79" s="1312"/>
      <c r="P79" s="1313"/>
    </row>
    <row r="80" spans="1:16" s="1187" customFormat="1" ht="8.25" customHeight="1" x14ac:dyDescent="0.2">
      <c r="A80" s="1185"/>
      <c r="B80" s="1278"/>
      <c r="C80" s="1315" t="s">
        <v>519</v>
      </c>
      <c r="D80" s="1316"/>
      <c r="E80" s="1316"/>
      <c r="F80" s="1317"/>
      <c r="G80" s="1318"/>
      <c r="H80" s="1318"/>
      <c r="I80" s="1189"/>
      <c r="J80" s="1189"/>
      <c r="K80" s="1189"/>
      <c r="L80" s="1189"/>
      <c r="M80" s="1190"/>
      <c r="N80" s="1190"/>
      <c r="O80" s="1182"/>
      <c r="P80" s="1165"/>
    </row>
    <row r="81" spans="1:16" s="1187" customFormat="1" ht="9.75" customHeight="1" x14ac:dyDescent="0.2">
      <c r="A81" s="1185"/>
      <c r="B81" s="1186"/>
      <c r="C81" s="1319" t="s">
        <v>520</v>
      </c>
      <c r="D81" s="1191"/>
      <c r="E81" s="1191"/>
      <c r="F81" s="1192"/>
      <c r="G81" s="1192"/>
      <c r="H81" s="1192"/>
      <c r="I81" s="1192"/>
      <c r="J81" s="178"/>
      <c r="K81" s="1193"/>
      <c r="L81" s="178"/>
      <c r="M81" s="1190"/>
      <c r="N81" s="1190"/>
      <c r="O81" s="1183"/>
      <c r="P81" s="1165"/>
    </row>
    <row r="82" spans="1:16" ht="13.5" customHeight="1" x14ac:dyDescent="0.2">
      <c r="A82" s="1163"/>
      <c r="B82" s="1163"/>
      <c r="C82" s="1320"/>
      <c r="D82" s="1320"/>
      <c r="E82" s="1320"/>
      <c r="F82" s="1320"/>
      <c r="G82" s="1320"/>
      <c r="H82" s="1320"/>
      <c r="I82" s="1320"/>
      <c r="J82" s="1320"/>
      <c r="K82" s="1320"/>
      <c r="L82" s="1320"/>
      <c r="M82" s="1531">
        <v>42461</v>
      </c>
      <c r="N82" s="1531"/>
      <c r="O82" s="411">
        <v>13</v>
      </c>
      <c r="P82" s="1163"/>
    </row>
  </sheetData>
  <mergeCells count="6">
    <mergeCell ref="M82:N82"/>
    <mergeCell ref="B1:F1"/>
    <mergeCell ref="C20:E21"/>
    <mergeCell ref="F20:H20"/>
    <mergeCell ref="I20:K20"/>
    <mergeCell ref="L20:N20"/>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R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2"/>
      <c r="C1" s="242"/>
      <c r="D1" s="242"/>
      <c r="E1" s="231"/>
      <c r="F1" s="231"/>
      <c r="G1" s="231"/>
      <c r="H1" s="231"/>
      <c r="I1" s="231"/>
      <c r="J1" s="231"/>
      <c r="K1" s="231"/>
      <c r="L1" s="1541" t="s">
        <v>328</v>
      </c>
      <c r="M1" s="1541"/>
      <c r="N1" s="1541"/>
      <c r="O1" s="1541"/>
      <c r="P1" s="135"/>
    </row>
    <row r="2" spans="1:16" ht="6" customHeight="1" x14ac:dyDescent="0.2">
      <c r="A2" s="135"/>
      <c r="B2" s="243"/>
      <c r="C2" s="408"/>
      <c r="D2" s="408"/>
      <c r="E2" s="230"/>
      <c r="F2" s="230"/>
      <c r="G2" s="230"/>
      <c r="H2" s="230"/>
      <c r="I2" s="230"/>
      <c r="J2" s="230"/>
      <c r="K2" s="230"/>
      <c r="L2" s="230"/>
      <c r="M2" s="230"/>
      <c r="N2" s="137"/>
      <c r="O2" s="137"/>
      <c r="P2" s="135"/>
    </row>
    <row r="3" spans="1:16" ht="13.5" customHeight="1" thickBot="1" x14ac:dyDescent="0.25">
      <c r="A3" s="135"/>
      <c r="B3" s="244"/>
      <c r="C3" s="138"/>
      <c r="D3" s="138"/>
      <c r="E3" s="138"/>
      <c r="F3" s="137"/>
      <c r="G3" s="137"/>
      <c r="H3" s="137"/>
      <c r="I3" s="137"/>
      <c r="J3" s="137"/>
      <c r="K3" s="137"/>
      <c r="L3" s="583"/>
      <c r="M3" s="583"/>
      <c r="N3" s="583" t="s">
        <v>70</v>
      </c>
      <c r="O3" s="583"/>
      <c r="P3" s="583"/>
    </row>
    <row r="4" spans="1:16" ht="15" customHeight="1" thickBot="1" x14ac:dyDescent="0.25">
      <c r="A4" s="135"/>
      <c r="B4" s="244"/>
      <c r="C4" s="259" t="s">
        <v>304</v>
      </c>
      <c r="D4" s="263"/>
      <c r="E4" s="263"/>
      <c r="F4" s="263"/>
      <c r="G4" s="263"/>
      <c r="H4" s="263"/>
      <c r="I4" s="263"/>
      <c r="J4" s="263"/>
      <c r="K4" s="263"/>
      <c r="L4" s="263"/>
      <c r="M4" s="263"/>
      <c r="N4" s="264"/>
      <c r="O4" s="583"/>
      <c r="P4" s="583"/>
    </row>
    <row r="5" spans="1:16" ht="7.5" customHeight="1" x14ac:dyDescent="0.2">
      <c r="A5" s="135"/>
      <c r="B5" s="244"/>
      <c r="C5" s="1542" t="s">
        <v>85</v>
      </c>
      <c r="D5" s="1542"/>
      <c r="E5" s="137"/>
      <c r="F5" s="11"/>
      <c r="G5" s="137"/>
      <c r="H5" s="137"/>
      <c r="I5" s="137"/>
      <c r="J5" s="137"/>
      <c r="K5" s="137"/>
      <c r="L5" s="583"/>
      <c r="M5" s="583"/>
      <c r="N5" s="583"/>
      <c r="O5" s="583"/>
      <c r="P5" s="583"/>
    </row>
    <row r="6" spans="1:16" ht="13.5" customHeight="1" x14ac:dyDescent="0.2">
      <c r="A6" s="135"/>
      <c r="B6" s="244"/>
      <c r="C6" s="1543"/>
      <c r="D6" s="1543"/>
      <c r="E6" s="81">
        <v>1999</v>
      </c>
      <c r="F6" s="81"/>
      <c r="G6" s="137"/>
      <c r="H6" s="82">
        <v>2010</v>
      </c>
      <c r="I6" s="82">
        <v>2011</v>
      </c>
      <c r="J6" s="82">
        <v>2012</v>
      </c>
      <c r="K6" s="82">
        <v>2013</v>
      </c>
      <c r="L6" s="82">
        <v>2014</v>
      </c>
      <c r="M6" s="82">
        <v>2015</v>
      </c>
      <c r="N6" s="82">
        <v>2016</v>
      </c>
      <c r="O6" s="583"/>
      <c r="P6" s="583"/>
    </row>
    <row r="7" spans="1:16" ht="2.25" customHeight="1" x14ac:dyDescent="0.2">
      <c r="A7" s="135"/>
      <c r="B7" s="244"/>
      <c r="C7" s="83"/>
      <c r="D7" s="83"/>
      <c r="E7" s="11"/>
      <c r="F7" s="11"/>
      <c r="G7" s="137"/>
      <c r="H7" s="11"/>
      <c r="I7" s="11"/>
      <c r="J7" s="11"/>
      <c r="K7" s="11"/>
      <c r="L7" s="11"/>
      <c r="M7" s="11"/>
      <c r="N7" s="11"/>
      <c r="O7" s="583"/>
      <c r="P7" s="583"/>
    </row>
    <row r="8" spans="1:16" ht="18.75" customHeight="1" x14ac:dyDescent="0.2">
      <c r="A8" s="135"/>
      <c r="B8" s="244"/>
      <c r="C8" s="1544" t="s">
        <v>303</v>
      </c>
      <c r="D8" s="1544"/>
      <c r="E8" s="1544"/>
      <c r="F8" s="1544"/>
      <c r="G8" s="229"/>
      <c r="H8" s="1123">
        <v>475</v>
      </c>
      <c r="I8" s="1123">
        <v>485</v>
      </c>
      <c r="J8" s="1123">
        <v>485</v>
      </c>
      <c r="K8" s="1123">
        <v>485</v>
      </c>
      <c r="L8" s="1123">
        <v>505</v>
      </c>
      <c r="M8" s="1547">
        <v>505</v>
      </c>
      <c r="N8" s="1547">
        <v>530</v>
      </c>
      <c r="O8" s="204"/>
      <c r="P8" s="204"/>
    </row>
    <row r="9" spans="1:16" ht="4.5" customHeight="1" x14ac:dyDescent="0.2">
      <c r="A9" s="135"/>
      <c r="B9" s="244"/>
      <c r="C9" s="1544"/>
      <c r="D9" s="1544"/>
      <c r="E9" s="1544"/>
      <c r="F9" s="1544"/>
      <c r="G9" s="229"/>
      <c r="H9" s="1123"/>
      <c r="I9" s="1123"/>
      <c r="J9" s="1123"/>
      <c r="K9" s="1123"/>
      <c r="L9" s="1123"/>
      <c r="M9" s="1547"/>
      <c r="N9" s="1547"/>
      <c r="O9" s="204"/>
      <c r="P9" s="204"/>
    </row>
    <row r="10" spans="1:16" s="141" customFormat="1" ht="10.5" customHeight="1" x14ac:dyDescent="0.2">
      <c r="A10" s="139"/>
      <c r="B10" s="245"/>
      <c r="C10" s="1544"/>
      <c r="D10" s="1544"/>
      <c r="E10" s="1544"/>
      <c r="F10" s="1544"/>
      <c r="G10" s="262"/>
      <c r="H10" s="1123"/>
      <c r="I10" s="1123"/>
      <c r="J10" s="1123"/>
      <c r="K10" s="1123"/>
      <c r="L10" s="1123"/>
      <c r="M10" s="1547"/>
      <c r="N10" s="1547"/>
      <c r="O10" s="204"/>
      <c r="P10" s="204"/>
    </row>
    <row r="11" spans="1:16" ht="31.5" customHeight="1" x14ac:dyDescent="0.2">
      <c r="A11" s="135"/>
      <c r="B11" s="246"/>
      <c r="C11" s="203" t="s">
        <v>290</v>
      </c>
      <c r="D11" s="203"/>
      <c r="E11" s="200"/>
      <c r="F11" s="200"/>
      <c r="G11" s="202"/>
      <c r="H11" s="201" t="s">
        <v>455</v>
      </c>
      <c r="I11" s="201" t="s">
        <v>289</v>
      </c>
      <c r="J11" s="577" t="s">
        <v>345</v>
      </c>
      <c r="K11" s="577" t="s">
        <v>345</v>
      </c>
      <c r="L11" s="201" t="s">
        <v>416</v>
      </c>
      <c r="M11" s="577" t="s">
        <v>345</v>
      </c>
      <c r="N11" s="201" t="s">
        <v>456</v>
      </c>
      <c r="O11" s="201"/>
      <c r="P11" s="201"/>
    </row>
    <row r="12" spans="1:16" s="141" customFormat="1" ht="18" customHeight="1" x14ac:dyDescent="0.2">
      <c r="A12" s="139"/>
      <c r="B12" s="245"/>
      <c r="C12" s="142" t="s">
        <v>288</v>
      </c>
      <c r="D12" s="142"/>
      <c r="E12" s="200"/>
      <c r="F12" s="200"/>
      <c r="G12" s="140"/>
      <c r="H12" s="200" t="s">
        <v>287</v>
      </c>
      <c r="I12" s="200" t="s">
        <v>286</v>
      </c>
      <c r="J12" s="577" t="s">
        <v>345</v>
      </c>
      <c r="K12" s="577" t="s">
        <v>345</v>
      </c>
      <c r="L12" s="577" t="s">
        <v>417</v>
      </c>
      <c r="M12" s="577" t="s">
        <v>345</v>
      </c>
      <c r="N12" s="577" t="s">
        <v>454</v>
      </c>
      <c r="O12" s="200"/>
      <c r="P12" s="200"/>
    </row>
    <row r="13" spans="1:16" ht="27.75" customHeight="1" thickBot="1" x14ac:dyDescent="0.25">
      <c r="A13" s="135"/>
      <c r="B13" s="244"/>
      <c r="C13" s="585" t="s">
        <v>346</v>
      </c>
      <c r="D13" s="584"/>
      <c r="E13" s="137"/>
      <c r="F13" s="137"/>
      <c r="G13" s="137"/>
      <c r="H13" s="137"/>
      <c r="I13" s="137"/>
      <c r="J13" s="137"/>
      <c r="K13" s="137"/>
      <c r="L13" s="137"/>
      <c r="M13" s="137"/>
      <c r="N13" s="583"/>
      <c r="O13" s="137"/>
      <c r="P13" s="135"/>
    </row>
    <row r="14" spans="1:16" s="141" customFormat="1" ht="13.5" customHeight="1" thickBot="1" x14ac:dyDescent="0.25">
      <c r="A14" s="139"/>
      <c r="B14" s="245"/>
      <c r="C14" s="259" t="s">
        <v>285</v>
      </c>
      <c r="D14" s="260"/>
      <c r="E14" s="260"/>
      <c r="F14" s="260"/>
      <c r="G14" s="260"/>
      <c r="H14" s="260"/>
      <c r="I14" s="260"/>
      <c r="J14" s="260"/>
      <c r="K14" s="260"/>
      <c r="L14" s="260"/>
      <c r="M14" s="260"/>
      <c r="N14" s="261"/>
      <c r="O14" s="137"/>
      <c r="P14" s="135"/>
    </row>
    <row r="15" spans="1:16" ht="7.5" customHeight="1" x14ac:dyDescent="0.2">
      <c r="A15" s="135"/>
      <c r="B15" s="244"/>
      <c r="C15" s="1545" t="s">
        <v>282</v>
      </c>
      <c r="D15" s="1545"/>
      <c r="E15" s="143"/>
      <c r="F15" s="143"/>
      <c r="G15" s="84"/>
      <c r="H15" s="144"/>
      <c r="I15" s="144"/>
      <c r="J15" s="144"/>
      <c r="K15" s="144"/>
      <c r="L15" s="144"/>
      <c r="M15" s="144"/>
      <c r="N15" s="144"/>
      <c r="O15" s="137"/>
      <c r="P15" s="135"/>
    </row>
    <row r="16" spans="1:16" ht="13.5" customHeight="1" x14ac:dyDescent="0.2">
      <c r="A16" s="135"/>
      <c r="B16" s="244"/>
      <c r="C16" s="1546"/>
      <c r="D16" s="1546"/>
      <c r="E16" s="143"/>
      <c r="F16" s="143"/>
      <c r="G16" s="84"/>
      <c r="H16" s="1548">
        <v>2012</v>
      </c>
      <c r="I16" s="1548"/>
      <c r="J16" s="1548">
        <v>2013</v>
      </c>
      <c r="K16" s="1548"/>
      <c r="L16" s="1548">
        <v>2014</v>
      </c>
      <c r="M16" s="1548"/>
      <c r="N16" s="1124">
        <v>2015</v>
      </c>
      <c r="O16" s="137"/>
      <c r="P16" s="135"/>
    </row>
    <row r="17" spans="1:18" ht="12.75" customHeight="1" x14ac:dyDescent="0.2">
      <c r="A17" s="135"/>
      <c r="B17" s="244"/>
      <c r="C17" s="143"/>
      <c r="D17" s="143"/>
      <c r="E17" s="143"/>
      <c r="F17" s="143"/>
      <c r="G17" s="84"/>
      <c r="H17" s="729" t="s">
        <v>87</v>
      </c>
      <c r="I17" s="490" t="s">
        <v>86</v>
      </c>
      <c r="J17" s="729" t="s">
        <v>87</v>
      </c>
      <c r="K17" s="490" t="s">
        <v>86</v>
      </c>
      <c r="L17" s="982" t="s">
        <v>87</v>
      </c>
      <c r="M17" s="730" t="s">
        <v>86</v>
      </c>
      <c r="N17" s="730" t="s">
        <v>87</v>
      </c>
      <c r="O17" s="137"/>
      <c r="P17" s="135"/>
    </row>
    <row r="18" spans="1:18" ht="4.5" customHeight="1" x14ac:dyDescent="0.2">
      <c r="A18" s="135"/>
      <c r="B18" s="244"/>
      <c r="C18" s="143"/>
      <c r="D18" s="143"/>
      <c r="E18" s="143"/>
      <c r="F18" s="143"/>
      <c r="G18" s="84"/>
      <c r="H18" s="412"/>
      <c r="I18" s="412"/>
      <c r="J18" s="412"/>
      <c r="K18" s="412"/>
      <c r="L18" s="1001"/>
      <c r="M18" s="412"/>
      <c r="N18" s="412"/>
      <c r="O18" s="144"/>
      <c r="P18" s="135"/>
    </row>
    <row r="19" spans="1:18" ht="15" customHeight="1" x14ac:dyDescent="0.2">
      <c r="A19" s="135"/>
      <c r="B19" s="244"/>
      <c r="C19" s="223" t="s">
        <v>302</v>
      </c>
      <c r="D19" s="256"/>
      <c r="E19" s="251"/>
      <c r="F19" s="251"/>
      <c r="G19" s="258"/>
      <c r="H19" s="579">
        <v>950.38</v>
      </c>
      <c r="I19" s="579">
        <v>962.38</v>
      </c>
      <c r="J19" s="579">
        <v>962.96</v>
      </c>
      <c r="K19" s="579">
        <v>958.81</v>
      </c>
      <c r="L19" s="1005">
        <v>945.78</v>
      </c>
      <c r="M19" s="579">
        <v>946.97</v>
      </c>
      <c r="N19" s="579">
        <v>950.9</v>
      </c>
      <c r="O19" s="144"/>
      <c r="P19" s="135"/>
    </row>
    <row r="20" spans="1:18" ht="13.5" customHeight="1" x14ac:dyDescent="0.2">
      <c r="A20" s="135"/>
      <c r="B20" s="244"/>
      <c r="C20" s="588" t="s">
        <v>72</v>
      </c>
      <c r="D20" s="145"/>
      <c r="E20" s="143"/>
      <c r="F20" s="143"/>
      <c r="G20" s="84"/>
      <c r="H20" s="580">
        <v>1033.26</v>
      </c>
      <c r="I20" s="580">
        <v>1043.17</v>
      </c>
      <c r="J20" s="580">
        <v>1043.8499999999999</v>
      </c>
      <c r="K20" s="580">
        <v>1037.9100000000001</v>
      </c>
      <c r="L20" s="1006">
        <v>1032.19</v>
      </c>
      <c r="M20" s="580">
        <v>1033.18</v>
      </c>
      <c r="N20" s="580">
        <v>1035.1600000000001</v>
      </c>
      <c r="O20" s="144"/>
      <c r="P20" s="135"/>
    </row>
    <row r="21" spans="1:18" ht="13.5" customHeight="1" x14ac:dyDescent="0.2">
      <c r="A21" s="135"/>
      <c r="B21" s="244"/>
      <c r="C21" s="588" t="s">
        <v>71</v>
      </c>
      <c r="D21" s="145"/>
      <c r="E21" s="143"/>
      <c r="F21" s="143"/>
      <c r="G21" s="84"/>
      <c r="H21" s="580">
        <v>839.63</v>
      </c>
      <c r="I21" s="580">
        <v>856.25</v>
      </c>
      <c r="J21" s="580">
        <v>857.33</v>
      </c>
      <c r="K21" s="580">
        <v>853.8</v>
      </c>
      <c r="L21" s="1006">
        <v>840.78</v>
      </c>
      <c r="M21" s="580">
        <v>842.98</v>
      </c>
      <c r="N21" s="580">
        <v>849.53</v>
      </c>
      <c r="O21" s="144"/>
      <c r="P21" s="135"/>
    </row>
    <row r="22" spans="1:18" ht="6.75" customHeight="1" x14ac:dyDescent="0.2">
      <c r="A22" s="135"/>
      <c r="B22" s="244"/>
      <c r="C22" s="176"/>
      <c r="D22" s="145"/>
      <c r="E22" s="143"/>
      <c r="F22" s="143"/>
      <c r="G22" s="84"/>
      <c r="H22" s="589"/>
      <c r="I22" s="589"/>
      <c r="J22" s="589"/>
      <c r="K22" s="589"/>
      <c r="L22" s="1007"/>
      <c r="M22" s="589"/>
      <c r="N22" s="589"/>
      <c r="O22" s="144"/>
      <c r="P22" s="135"/>
    </row>
    <row r="23" spans="1:18" ht="15" customHeight="1" x14ac:dyDescent="0.2">
      <c r="A23" s="135"/>
      <c r="B23" s="244"/>
      <c r="C23" s="223" t="s">
        <v>301</v>
      </c>
      <c r="D23" s="256"/>
      <c r="E23" s="251"/>
      <c r="F23" s="251"/>
      <c r="G23" s="255"/>
      <c r="H23" s="579">
        <v>1114.97</v>
      </c>
      <c r="I23" s="579">
        <v>1123.5</v>
      </c>
      <c r="J23" s="579">
        <v>1124.83</v>
      </c>
      <c r="K23" s="579">
        <v>1125.5899999999999</v>
      </c>
      <c r="L23" s="1011">
        <v>1120.4000000000001</v>
      </c>
      <c r="M23" s="579">
        <v>1124.49</v>
      </c>
      <c r="N23" s="579">
        <v>1140.3699999999999</v>
      </c>
      <c r="O23" s="144"/>
      <c r="P23" s="135"/>
    </row>
    <row r="24" spans="1:18" s="147" customFormat="1" ht="13.5" customHeight="1" x14ac:dyDescent="0.2">
      <c r="A24" s="146"/>
      <c r="B24" s="247"/>
      <c r="C24" s="588" t="s">
        <v>72</v>
      </c>
      <c r="D24" s="145"/>
      <c r="E24" s="143"/>
      <c r="F24" s="143"/>
      <c r="G24" s="84"/>
      <c r="H24" s="580">
        <v>1226.07</v>
      </c>
      <c r="I24" s="580">
        <v>1231.47</v>
      </c>
      <c r="J24" s="580">
        <v>1232.1199999999999</v>
      </c>
      <c r="K24" s="580">
        <v>1233.47</v>
      </c>
      <c r="L24" s="1002">
        <v>1241.71</v>
      </c>
      <c r="M24" s="580">
        <v>1246.24</v>
      </c>
      <c r="N24" s="580">
        <v>1262.17</v>
      </c>
      <c r="O24" s="143"/>
      <c r="P24" s="146"/>
    </row>
    <row r="25" spans="1:18" s="147" customFormat="1" ht="13.5" customHeight="1" x14ac:dyDescent="0.2">
      <c r="A25" s="146"/>
      <c r="B25" s="247"/>
      <c r="C25" s="588" t="s">
        <v>71</v>
      </c>
      <c r="D25" s="145"/>
      <c r="E25" s="143"/>
      <c r="F25" s="143"/>
      <c r="G25" s="84"/>
      <c r="H25" s="580">
        <v>966.48</v>
      </c>
      <c r="I25" s="580">
        <v>981.64</v>
      </c>
      <c r="J25" s="580">
        <v>984.61</v>
      </c>
      <c r="K25" s="580">
        <v>982.36</v>
      </c>
      <c r="L25" s="1006">
        <v>972.99</v>
      </c>
      <c r="M25" s="580">
        <v>977.62</v>
      </c>
      <c r="N25" s="580">
        <v>993.84</v>
      </c>
      <c r="O25" s="143"/>
      <c r="P25" s="146"/>
      <c r="R25" s="1132"/>
    </row>
    <row r="26" spans="1:18" ht="6.75" customHeight="1" x14ac:dyDescent="0.2">
      <c r="A26" s="135"/>
      <c r="B26" s="244"/>
      <c r="C26" s="491"/>
      <c r="D26" s="145"/>
      <c r="E26" s="143"/>
      <c r="F26" s="143"/>
      <c r="G26" s="84"/>
      <c r="H26" s="589"/>
      <c r="I26" s="589"/>
      <c r="J26" s="589"/>
      <c r="K26" s="589"/>
      <c r="L26" s="1007"/>
      <c r="M26" s="589"/>
      <c r="N26" s="589"/>
      <c r="O26" s="144"/>
      <c r="P26" s="135"/>
    </row>
    <row r="27" spans="1:18" ht="15" customHeight="1" x14ac:dyDescent="0.2">
      <c r="A27" s="135"/>
      <c r="B27" s="244"/>
      <c r="C27" s="223" t="s">
        <v>300</v>
      </c>
      <c r="D27" s="256"/>
      <c r="E27" s="251"/>
      <c r="F27" s="251"/>
      <c r="G27" s="257"/>
      <c r="H27" s="581">
        <f t="shared" ref="H27:M27" si="0">H19/H23*100</f>
        <v>85.238167843080987</v>
      </c>
      <c r="I27" s="581">
        <f t="shared" si="0"/>
        <v>85.659101023586999</v>
      </c>
      <c r="J27" s="581">
        <f t="shared" si="0"/>
        <v>85.609380973124843</v>
      </c>
      <c r="K27" s="581">
        <f t="shared" si="0"/>
        <v>85.182881866398958</v>
      </c>
      <c r="L27" s="1008">
        <f t="shared" si="0"/>
        <v>84.41449482327738</v>
      </c>
      <c r="M27" s="581">
        <f t="shared" si="0"/>
        <v>84.21328780158116</v>
      </c>
      <c r="N27" s="581">
        <f t="shared" ref="N27" si="1">N19/N23*100</f>
        <v>83.385217078667452</v>
      </c>
      <c r="O27" s="144"/>
      <c r="P27" s="135"/>
    </row>
    <row r="28" spans="1:18" ht="13.5" customHeight="1" x14ac:dyDescent="0.2">
      <c r="A28" s="135"/>
      <c r="B28" s="244"/>
      <c r="C28" s="588" t="s">
        <v>72</v>
      </c>
      <c r="D28" s="145"/>
      <c r="E28" s="143"/>
      <c r="F28" s="143"/>
      <c r="G28" s="199"/>
      <c r="H28" s="792">
        <f t="shared" ref="H28:K28" si="2">H20/H24*100</f>
        <v>84.274144216888118</v>
      </c>
      <c r="I28" s="792">
        <f t="shared" si="2"/>
        <v>84.709331124590932</v>
      </c>
      <c r="J28" s="792">
        <f t="shared" si="2"/>
        <v>84.719832483848975</v>
      </c>
      <c r="K28" s="792">
        <f t="shared" si="2"/>
        <v>84.145540629281626</v>
      </c>
      <c r="L28" s="1009">
        <f>L20/L24*100</f>
        <v>83.126494914271447</v>
      </c>
      <c r="M28" s="792">
        <f>M20/M24*100</f>
        <v>82.903774553858014</v>
      </c>
      <c r="N28" s="792">
        <f>N20/N24*100</f>
        <v>82.014308690588436</v>
      </c>
      <c r="O28" s="144"/>
      <c r="P28" s="135"/>
    </row>
    <row r="29" spans="1:18" ht="13.5" customHeight="1" x14ac:dyDescent="0.2">
      <c r="A29" s="135"/>
      <c r="B29" s="244"/>
      <c r="C29" s="588" t="s">
        <v>71</v>
      </c>
      <c r="D29" s="145"/>
      <c r="E29" s="143"/>
      <c r="F29" s="143"/>
      <c r="G29" s="199"/>
      <c r="H29" s="792">
        <f t="shared" ref="H29:L29" si="3">H21/H25*100</f>
        <v>86.875051734127979</v>
      </c>
      <c r="I29" s="792">
        <f t="shared" si="3"/>
        <v>87.226478138625168</v>
      </c>
      <c r="J29" s="792">
        <f t="shared" si="3"/>
        <v>87.073054305765737</v>
      </c>
      <c r="K29" s="792">
        <f t="shared" si="3"/>
        <v>86.913147929475954</v>
      </c>
      <c r="L29" s="1009">
        <f t="shared" si="3"/>
        <v>86.411987790213658</v>
      </c>
      <c r="M29" s="792">
        <f>M21/M25*100</f>
        <v>86.227777664123067</v>
      </c>
      <c r="N29" s="792">
        <f>N21/N25*100</f>
        <v>85.479554052966265</v>
      </c>
      <c r="O29" s="144"/>
      <c r="P29" s="135"/>
    </row>
    <row r="30" spans="1:18" ht="6.75" customHeight="1" x14ac:dyDescent="0.2">
      <c r="A30" s="135"/>
      <c r="B30" s="244"/>
      <c r="C30" s="176"/>
      <c r="D30" s="145"/>
      <c r="E30" s="143"/>
      <c r="F30" s="143"/>
      <c r="G30" s="198"/>
      <c r="H30" s="582"/>
      <c r="I30" s="582"/>
      <c r="J30" s="582"/>
      <c r="K30" s="582"/>
      <c r="L30" s="1010"/>
      <c r="M30" s="582"/>
      <c r="N30" s="582"/>
      <c r="O30" s="144"/>
      <c r="P30" s="135"/>
    </row>
    <row r="31" spans="1:18" ht="23.25" customHeight="1" x14ac:dyDescent="0.2">
      <c r="A31" s="135"/>
      <c r="B31" s="244"/>
      <c r="C31" s="1549" t="s">
        <v>299</v>
      </c>
      <c r="D31" s="1549"/>
      <c r="E31" s="1549"/>
      <c r="F31" s="1549"/>
      <c r="G31" s="255"/>
      <c r="H31" s="579">
        <v>12.7</v>
      </c>
      <c r="I31" s="579">
        <v>12.9</v>
      </c>
      <c r="J31" s="579">
        <v>11.7</v>
      </c>
      <c r="K31" s="579">
        <v>12</v>
      </c>
      <c r="L31" s="1005">
        <v>13.2</v>
      </c>
      <c r="M31" s="579">
        <v>19.600000000000001</v>
      </c>
      <c r="N31" s="579">
        <v>21.4</v>
      </c>
      <c r="O31" s="144"/>
      <c r="P31" s="135"/>
    </row>
    <row r="32" spans="1:18" ht="13.5" customHeight="1" x14ac:dyDescent="0.2">
      <c r="A32" s="146"/>
      <c r="B32" s="247"/>
      <c r="C32" s="588" t="s">
        <v>284</v>
      </c>
      <c r="D32" s="145"/>
      <c r="E32" s="143"/>
      <c r="F32" s="143"/>
      <c r="G32" s="84"/>
      <c r="H32" s="580">
        <v>10</v>
      </c>
      <c r="I32" s="580">
        <v>10.1</v>
      </c>
      <c r="J32" s="580">
        <v>9.1999999999999993</v>
      </c>
      <c r="K32" s="580">
        <v>8.6999999999999993</v>
      </c>
      <c r="L32" s="1002">
        <v>8.1</v>
      </c>
      <c r="M32" s="580">
        <v>15.1</v>
      </c>
      <c r="N32" s="580">
        <v>16.899999999999999</v>
      </c>
      <c r="P32" s="135"/>
    </row>
    <row r="33" spans="1:16" ht="13.5" customHeight="1" x14ac:dyDescent="0.2">
      <c r="A33" s="135"/>
      <c r="B33" s="244"/>
      <c r="C33" s="588" t="s">
        <v>283</v>
      </c>
      <c r="D33" s="145"/>
      <c r="E33" s="143"/>
      <c r="F33" s="143"/>
      <c r="G33" s="84"/>
      <c r="H33" s="580">
        <v>16.399999999999999</v>
      </c>
      <c r="I33" s="580">
        <v>16.600000000000001</v>
      </c>
      <c r="J33" s="580">
        <v>15.1</v>
      </c>
      <c r="K33" s="580">
        <v>16.5</v>
      </c>
      <c r="L33" s="1002">
        <v>19.3</v>
      </c>
      <c r="M33" s="580">
        <v>25</v>
      </c>
      <c r="N33" s="580">
        <v>26.9</v>
      </c>
      <c r="O33" s="144"/>
      <c r="P33" s="135"/>
    </row>
    <row r="34" spans="1:16" ht="22.5" customHeight="1" thickBot="1" x14ac:dyDescent="0.25">
      <c r="A34" s="135"/>
      <c r="B34" s="244"/>
      <c r="C34" s="176"/>
      <c r="D34" s="145"/>
      <c r="E34" s="143"/>
      <c r="F34" s="143"/>
      <c r="G34" s="1559"/>
      <c r="H34" s="1559"/>
      <c r="I34" s="1559"/>
      <c r="J34" s="1559"/>
      <c r="K34" s="1559"/>
      <c r="L34" s="1559"/>
      <c r="M34" s="1560"/>
      <c r="N34" s="1560"/>
      <c r="O34" s="144"/>
      <c r="P34" s="135"/>
    </row>
    <row r="35" spans="1:16" ht="30.75" customHeight="1" thickBot="1" x14ac:dyDescent="0.25">
      <c r="A35" s="135"/>
      <c r="B35" s="244"/>
      <c r="C35" s="1551" t="s">
        <v>298</v>
      </c>
      <c r="D35" s="1552"/>
      <c r="E35" s="1552"/>
      <c r="F35" s="1552"/>
      <c r="G35" s="1552"/>
      <c r="H35" s="1552"/>
      <c r="I35" s="1552"/>
      <c r="J35" s="1552"/>
      <c r="K35" s="1552"/>
      <c r="L35" s="1552"/>
      <c r="M35" s="1552"/>
      <c r="N35" s="1553"/>
      <c r="O35" s="192"/>
      <c r="P35" s="135"/>
    </row>
    <row r="36" spans="1:16" ht="7.5" customHeight="1" x14ac:dyDescent="0.2">
      <c r="A36" s="135"/>
      <c r="B36" s="244"/>
      <c r="C36" s="1554" t="s">
        <v>282</v>
      </c>
      <c r="D36" s="1554"/>
      <c r="E36" s="195"/>
      <c r="F36" s="194"/>
      <c r="G36" s="148"/>
      <c r="H36" s="149"/>
      <c r="I36" s="149"/>
      <c r="J36" s="149"/>
      <c r="K36" s="149"/>
      <c r="L36" s="149"/>
      <c r="M36" s="149"/>
      <c r="N36" s="149"/>
      <c r="O36" s="192"/>
      <c r="P36" s="135"/>
    </row>
    <row r="37" spans="1:16" ht="36" customHeight="1" x14ac:dyDescent="0.2">
      <c r="A37" s="135"/>
      <c r="B37" s="244"/>
      <c r="C37" s="1555"/>
      <c r="D37" s="1555"/>
      <c r="E37" s="197"/>
      <c r="F37" s="197"/>
      <c r="G37" s="197"/>
      <c r="H37" s="197"/>
      <c r="I37" s="1556" t="s">
        <v>281</v>
      </c>
      <c r="J37" s="1557"/>
      <c r="K37" s="1558" t="s">
        <v>280</v>
      </c>
      <c r="L37" s="1557"/>
      <c r="M37" s="1558" t="s">
        <v>279</v>
      </c>
      <c r="N37" s="1556"/>
      <c r="O37" s="192"/>
      <c r="P37" s="135"/>
    </row>
    <row r="38" spans="1:16" s="141" customFormat="1" ht="25.5" customHeight="1" x14ac:dyDescent="0.2">
      <c r="A38" s="139"/>
      <c r="B38" s="245"/>
      <c r="C38" s="197"/>
      <c r="D38" s="197"/>
      <c r="E38" s="197"/>
      <c r="F38" s="197"/>
      <c r="G38" s="197"/>
      <c r="H38" s="197"/>
      <c r="I38" s="981" t="s">
        <v>424</v>
      </c>
      <c r="J38" s="981" t="s">
        <v>457</v>
      </c>
      <c r="K38" s="981" t="s">
        <v>424</v>
      </c>
      <c r="L38" s="981" t="s">
        <v>457</v>
      </c>
      <c r="M38" s="981" t="s">
        <v>424</v>
      </c>
      <c r="N38" s="981" t="s">
        <v>457</v>
      </c>
      <c r="O38" s="196"/>
      <c r="P38" s="139"/>
    </row>
    <row r="39" spans="1:16" ht="15" customHeight="1" x14ac:dyDescent="0.2">
      <c r="A39" s="135"/>
      <c r="B39" s="244"/>
      <c r="C39" s="223" t="s">
        <v>68</v>
      </c>
      <c r="D39" s="250"/>
      <c r="E39" s="251"/>
      <c r="F39" s="252"/>
      <c r="G39" s="253"/>
      <c r="H39" s="254"/>
      <c r="I39" s="1003">
        <v>946.97</v>
      </c>
      <c r="J39" s="1003">
        <v>950.9</v>
      </c>
      <c r="K39" s="1003">
        <v>1124.49</v>
      </c>
      <c r="L39" s="1003">
        <v>1140.3699999999999</v>
      </c>
      <c r="M39" s="1003">
        <v>19.5789648200032</v>
      </c>
      <c r="N39" s="1003">
        <v>21.4</v>
      </c>
      <c r="O39" s="192"/>
      <c r="P39" s="135"/>
    </row>
    <row r="40" spans="1:16" ht="13.5" customHeight="1" x14ac:dyDescent="0.2">
      <c r="A40" s="135"/>
      <c r="B40" s="244"/>
      <c r="C40" s="99" t="s">
        <v>278</v>
      </c>
      <c r="D40" s="206"/>
      <c r="E40" s="206"/>
      <c r="F40" s="206"/>
      <c r="G40" s="206"/>
      <c r="H40" s="206"/>
      <c r="I40" s="1037">
        <v>955.85</v>
      </c>
      <c r="J40" s="1126">
        <v>948.1</v>
      </c>
      <c r="K40" s="580">
        <v>1217.81</v>
      </c>
      <c r="L40" s="580">
        <v>1221.01</v>
      </c>
      <c r="M40" s="1004">
        <v>9.0855127750069968</v>
      </c>
      <c r="N40" s="1004">
        <v>10.5</v>
      </c>
      <c r="O40" s="999"/>
      <c r="P40" s="906"/>
    </row>
    <row r="41" spans="1:16" ht="13.5" customHeight="1" x14ac:dyDescent="0.2">
      <c r="A41" s="135"/>
      <c r="B41" s="244"/>
      <c r="C41" s="99" t="s">
        <v>277</v>
      </c>
      <c r="D41" s="206"/>
      <c r="E41" s="206"/>
      <c r="F41" s="206"/>
      <c r="G41" s="206"/>
      <c r="H41" s="206"/>
      <c r="I41" s="1037">
        <v>876.68</v>
      </c>
      <c r="J41" s="1126">
        <v>875.1</v>
      </c>
      <c r="K41" s="580">
        <v>1021.63</v>
      </c>
      <c r="L41" s="580">
        <v>1054.42</v>
      </c>
      <c r="M41" s="1004">
        <v>24.847789950019443</v>
      </c>
      <c r="N41" s="1004">
        <v>27.2</v>
      </c>
      <c r="O41" s="999"/>
      <c r="P41" s="906"/>
    </row>
    <row r="42" spans="1:16" ht="13.5" customHeight="1" x14ac:dyDescent="0.2">
      <c r="A42" s="135"/>
      <c r="B42" s="244"/>
      <c r="C42" s="99" t="s">
        <v>276</v>
      </c>
      <c r="D42" s="193"/>
      <c r="E42" s="193"/>
      <c r="F42" s="193"/>
      <c r="G42" s="193"/>
      <c r="H42" s="193"/>
      <c r="I42" s="1037">
        <v>2053.4</v>
      </c>
      <c r="J42" s="1126">
        <v>2117.8000000000002</v>
      </c>
      <c r="K42" s="578">
        <v>3024.89</v>
      </c>
      <c r="L42" s="578">
        <v>3291.76</v>
      </c>
      <c r="M42" s="1004">
        <v>7.5824165209747982E-2</v>
      </c>
      <c r="N42" s="1004">
        <v>0.2</v>
      </c>
      <c r="O42" s="999"/>
      <c r="P42" s="906"/>
    </row>
    <row r="43" spans="1:16" ht="13.5" customHeight="1" x14ac:dyDescent="0.2">
      <c r="A43" s="135"/>
      <c r="B43" s="244"/>
      <c r="C43" s="99" t="s">
        <v>275</v>
      </c>
      <c r="D43" s="193"/>
      <c r="E43" s="193"/>
      <c r="F43" s="193"/>
      <c r="G43" s="193"/>
      <c r="H43" s="193"/>
      <c r="I43" s="1037">
        <v>937.81</v>
      </c>
      <c r="J43" s="1126">
        <v>931.1</v>
      </c>
      <c r="K43" s="580">
        <v>1154.57</v>
      </c>
      <c r="L43" s="580">
        <v>1149.9100000000001</v>
      </c>
      <c r="M43" s="1004">
        <v>15.403971765786356</v>
      </c>
      <c r="N43" s="1004">
        <v>18.5</v>
      </c>
      <c r="O43" s="999"/>
      <c r="P43" s="906"/>
    </row>
    <row r="44" spans="1:16" ht="13.5" customHeight="1" x14ac:dyDescent="0.2">
      <c r="A44" s="135"/>
      <c r="B44" s="244"/>
      <c r="C44" s="99" t="s">
        <v>274</v>
      </c>
      <c r="D44" s="193"/>
      <c r="E44" s="193"/>
      <c r="F44" s="193"/>
      <c r="G44" s="193"/>
      <c r="H44" s="193"/>
      <c r="I44" s="1037">
        <v>858.61</v>
      </c>
      <c r="J44" s="1126">
        <v>873.6</v>
      </c>
      <c r="K44" s="578">
        <v>985.44</v>
      </c>
      <c r="L44" s="578">
        <v>986.46</v>
      </c>
      <c r="M44" s="1004">
        <v>20.763835880429255</v>
      </c>
      <c r="N44" s="1004">
        <v>24.9</v>
      </c>
      <c r="O44" s="999"/>
      <c r="P44" s="906"/>
    </row>
    <row r="45" spans="1:16" ht="13.5" customHeight="1" x14ac:dyDescent="0.2">
      <c r="A45" s="135"/>
      <c r="B45" s="244"/>
      <c r="C45" s="99" t="s">
        <v>342</v>
      </c>
      <c r="D45" s="193"/>
      <c r="E45" s="193"/>
      <c r="F45" s="193"/>
      <c r="G45" s="193"/>
      <c r="H45" s="193"/>
      <c r="I45" s="1037">
        <v>914.69</v>
      </c>
      <c r="J45" s="1126">
        <v>924.5</v>
      </c>
      <c r="K45" s="580">
        <v>1071.97</v>
      </c>
      <c r="L45" s="580">
        <v>1080.27</v>
      </c>
      <c r="M45" s="1004">
        <v>20.14774342812338</v>
      </c>
      <c r="N45" s="1004">
        <v>22.5</v>
      </c>
      <c r="O45" s="999"/>
      <c r="P45" s="906"/>
    </row>
    <row r="46" spans="1:16" ht="13.5" customHeight="1" x14ac:dyDescent="0.2">
      <c r="A46" s="135"/>
      <c r="B46" s="244"/>
      <c r="C46" s="99" t="s">
        <v>273</v>
      </c>
      <c r="D46" s="99"/>
      <c r="E46" s="99"/>
      <c r="F46" s="99"/>
      <c r="G46" s="99"/>
      <c r="H46" s="99"/>
      <c r="I46" s="1037">
        <v>1069.6199999999999</v>
      </c>
      <c r="J46" s="1126">
        <v>1091</v>
      </c>
      <c r="K46" s="578">
        <v>1445.78</v>
      </c>
      <c r="L46" s="578">
        <v>1149.43</v>
      </c>
      <c r="M46" s="1004">
        <v>6.3246315920570826</v>
      </c>
      <c r="N46" s="1004">
        <v>9.3000000000000007</v>
      </c>
      <c r="O46" s="999"/>
      <c r="P46" s="906"/>
    </row>
    <row r="47" spans="1:16" ht="13.5" customHeight="1" x14ac:dyDescent="0.2">
      <c r="A47" s="135"/>
      <c r="B47" s="244"/>
      <c r="C47" s="99" t="s">
        <v>272</v>
      </c>
      <c r="D47" s="193"/>
      <c r="E47" s="193"/>
      <c r="F47" s="193"/>
      <c r="G47" s="193"/>
      <c r="H47" s="193"/>
      <c r="I47" s="1037">
        <v>693.32</v>
      </c>
      <c r="J47" s="1126">
        <v>692.2</v>
      </c>
      <c r="K47" s="580">
        <v>751.2</v>
      </c>
      <c r="L47" s="580">
        <v>751.73</v>
      </c>
      <c r="M47" s="1004">
        <v>25.624516331806667</v>
      </c>
      <c r="N47" s="1004">
        <v>29.9</v>
      </c>
      <c r="O47" s="999"/>
      <c r="P47" s="906"/>
    </row>
    <row r="48" spans="1:16" ht="13.5" customHeight="1" x14ac:dyDescent="0.2">
      <c r="A48" s="135"/>
      <c r="B48" s="244"/>
      <c r="C48" s="99" t="s">
        <v>271</v>
      </c>
      <c r="D48" s="193"/>
      <c r="E48" s="193"/>
      <c r="F48" s="193"/>
      <c r="G48" s="193"/>
      <c r="H48" s="193"/>
      <c r="I48" s="1037">
        <v>1554.91</v>
      </c>
      <c r="J48" s="1126">
        <v>1539.9</v>
      </c>
      <c r="K48" s="578">
        <v>1840.56</v>
      </c>
      <c r="L48" s="578">
        <v>1822.39</v>
      </c>
      <c r="M48" s="1004">
        <v>4.5660387047790412</v>
      </c>
      <c r="N48" s="1004">
        <v>5</v>
      </c>
      <c r="O48" s="999"/>
      <c r="P48" s="906"/>
    </row>
    <row r="49" spans="1:16" ht="13.5" customHeight="1" x14ac:dyDescent="0.2">
      <c r="A49" s="135"/>
      <c r="B49" s="244"/>
      <c r="C49" s="99" t="s">
        <v>270</v>
      </c>
      <c r="D49" s="193"/>
      <c r="E49" s="193"/>
      <c r="F49" s="193"/>
      <c r="G49" s="193"/>
      <c r="H49" s="193"/>
      <c r="I49" s="1037">
        <v>1591.01</v>
      </c>
      <c r="J49" s="1126">
        <v>1578.1</v>
      </c>
      <c r="K49" s="580">
        <v>2306.6799999999998</v>
      </c>
      <c r="L49" s="580">
        <v>2272.71</v>
      </c>
      <c r="M49" s="1004">
        <v>1.7153395428598834</v>
      </c>
      <c r="N49" s="1004">
        <v>1.4</v>
      </c>
      <c r="O49" s="999"/>
      <c r="P49" s="906"/>
    </row>
    <row r="50" spans="1:16" ht="13.5" customHeight="1" x14ac:dyDescent="0.2">
      <c r="A50" s="135"/>
      <c r="B50" s="244"/>
      <c r="C50" s="99" t="s">
        <v>269</v>
      </c>
      <c r="D50" s="193"/>
      <c r="E50" s="193"/>
      <c r="F50" s="193"/>
      <c r="G50" s="193"/>
      <c r="H50" s="193"/>
      <c r="I50" s="1037">
        <v>1007.92</v>
      </c>
      <c r="J50" s="1126">
        <v>1040</v>
      </c>
      <c r="K50" s="578">
        <v>1130.75</v>
      </c>
      <c r="L50" s="578">
        <v>1146.82</v>
      </c>
      <c r="M50" s="1004">
        <v>20.576550262558236</v>
      </c>
      <c r="N50" s="1004">
        <v>23.6</v>
      </c>
      <c r="O50" s="999"/>
      <c r="P50" s="906"/>
    </row>
    <row r="51" spans="1:16" ht="13.5" customHeight="1" x14ac:dyDescent="0.2">
      <c r="A51" s="135"/>
      <c r="B51" s="244"/>
      <c r="C51" s="99" t="s">
        <v>268</v>
      </c>
      <c r="D51" s="193"/>
      <c r="E51" s="193"/>
      <c r="F51" s="193"/>
      <c r="G51" s="193"/>
      <c r="H51" s="193"/>
      <c r="I51" s="1037">
        <v>1260.93</v>
      </c>
      <c r="J51" s="1126">
        <v>1285.3</v>
      </c>
      <c r="K51" s="580">
        <v>1438.37</v>
      </c>
      <c r="L51" s="580">
        <v>1511.38</v>
      </c>
      <c r="M51" s="1004">
        <v>7.9548568550493952</v>
      </c>
      <c r="N51" s="1004">
        <v>7.4</v>
      </c>
      <c r="O51" s="999"/>
      <c r="P51" s="906"/>
    </row>
    <row r="52" spans="1:16" ht="13.5" customHeight="1" x14ac:dyDescent="0.2">
      <c r="A52" s="135"/>
      <c r="B52" s="244"/>
      <c r="C52" s="99" t="s">
        <v>267</v>
      </c>
      <c r="D52" s="193"/>
      <c r="E52" s="193"/>
      <c r="F52" s="193"/>
      <c r="G52" s="193"/>
      <c r="H52" s="193"/>
      <c r="I52" s="1037">
        <v>742.9</v>
      </c>
      <c r="J52" s="1126">
        <v>760.2</v>
      </c>
      <c r="K52" s="578">
        <v>870.2</v>
      </c>
      <c r="L52" s="578">
        <v>904.37</v>
      </c>
      <c r="M52" s="1004">
        <v>24.31074875651732</v>
      </c>
      <c r="N52" s="1004">
        <v>24.5</v>
      </c>
      <c r="O52" s="999"/>
      <c r="P52" s="906"/>
    </row>
    <row r="53" spans="1:16" ht="13.5" customHeight="1" x14ac:dyDescent="0.2">
      <c r="A53" s="135"/>
      <c r="B53" s="244"/>
      <c r="C53" s="99" t="s">
        <v>266</v>
      </c>
      <c r="D53" s="193"/>
      <c r="E53" s="193"/>
      <c r="F53" s="193"/>
      <c r="G53" s="193"/>
      <c r="H53" s="193"/>
      <c r="I53" s="1037">
        <v>1208.56</v>
      </c>
      <c r="J53" s="1126">
        <v>1195.5</v>
      </c>
      <c r="K53" s="578">
        <v>1311.23</v>
      </c>
      <c r="L53" s="578">
        <v>1293.33</v>
      </c>
      <c r="M53" s="1004">
        <v>8.3124847542989748</v>
      </c>
      <c r="N53" s="1004">
        <v>10.199999999999999</v>
      </c>
      <c r="O53" s="999"/>
      <c r="P53" s="906"/>
    </row>
    <row r="54" spans="1:16" ht="13.5" customHeight="1" x14ac:dyDescent="0.2">
      <c r="A54" s="135"/>
      <c r="B54" s="244"/>
      <c r="C54" s="99" t="s">
        <v>265</v>
      </c>
      <c r="D54" s="193"/>
      <c r="E54" s="193"/>
      <c r="F54" s="193"/>
      <c r="G54" s="193"/>
      <c r="H54" s="193"/>
      <c r="I54" s="1037">
        <v>757.57</v>
      </c>
      <c r="J54" s="1126">
        <v>760.7</v>
      </c>
      <c r="K54" s="578">
        <v>843.11</v>
      </c>
      <c r="L54" s="578">
        <v>854.02</v>
      </c>
      <c r="M54" s="1004">
        <v>21.41499319770061</v>
      </c>
      <c r="N54" s="1004">
        <v>22.3</v>
      </c>
      <c r="O54" s="999"/>
      <c r="P54" s="906"/>
    </row>
    <row r="55" spans="1:16" ht="13.5" customHeight="1" x14ac:dyDescent="0.2">
      <c r="A55" s="135"/>
      <c r="B55" s="244"/>
      <c r="C55" s="99" t="s">
        <v>264</v>
      </c>
      <c r="D55" s="193"/>
      <c r="E55" s="193"/>
      <c r="F55" s="193"/>
      <c r="G55" s="193"/>
      <c r="H55" s="193"/>
      <c r="I55" s="1037">
        <v>1366.27</v>
      </c>
      <c r="J55" s="1126">
        <v>1265.0999999999999</v>
      </c>
      <c r="K55" s="578">
        <v>1550.44</v>
      </c>
      <c r="L55" s="578">
        <v>1447.25</v>
      </c>
      <c r="M55" s="1004">
        <v>16.661361921343627</v>
      </c>
      <c r="N55" s="1004">
        <v>20.2</v>
      </c>
      <c r="O55" s="999"/>
      <c r="P55" s="906"/>
    </row>
    <row r="56" spans="1:16" ht="13.5" customHeight="1" x14ac:dyDescent="0.2">
      <c r="A56" s="135"/>
      <c r="B56" s="244"/>
      <c r="C56" s="99" t="s">
        <v>111</v>
      </c>
      <c r="D56" s="193"/>
      <c r="E56" s="193"/>
      <c r="F56" s="193"/>
      <c r="G56" s="193"/>
      <c r="H56" s="193"/>
      <c r="I56" s="1037">
        <v>935.87</v>
      </c>
      <c r="J56" s="1126">
        <v>933</v>
      </c>
      <c r="K56" s="578">
        <v>1052.08</v>
      </c>
      <c r="L56" s="578">
        <v>1045.72</v>
      </c>
      <c r="M56" s="1004">
        <v>29.373786819783671</v>
      </c>
      <c r="N56" s="1004">
        <v>29</v>
      </c>
      <c r="O56" s="999"/>
      <c r="P56" s="906"/>
    </row>
    <row r="57" spans="1:16" ht="13.5" customHeight="1" x14ac:dyDescent="0.2">
      <c r="A57" s="135"/>
      <c r="B57" s="244"/>
      <c r="C57" s="191" t="s">
        <v>449</v>
      </c>
      <c r="D57" s="137"/>
      <c r="E57" s="138"/>
      <c r="F57" s="189"/>
      <c r="G57" s="189"/>
      <c r="I57" s="249" t="s">
        <v>433</v>
      </c>
      <c r="J57" s="143"/>
      <c r="K57" s="151"/>
      <c r="L57" s="189"/>
      <c r="M57" s="189"/>
      <c r="N57" s="189"/>
      <c r="O57" s="144"/>
      <c r="P57" s="135"/>
    </row>
    <row r="58" spans="1:16" ht="13.5" customHeight="1" x14ac:dyDescent="0.2">
      <c r="A58" s="135"/>
      <c r="B58" s="244"/>
      <c r="C58" s="190" t="s">
        <v>393</v>
      </c>
      <c r="D58" s="137"/>
      <c r="E58" s="138"/>
      <c r="F58" s="189"/>
      <c r="G58" s="189"/>
      <c r="H58" s="150"/>
      <c r="I58" s="135"/>
      <c r="J58" s="143"/>
      <c r="K58" s="151"/>
      <c r="L58" s="189"/>
      <c r="M58" s="189"/>
      <c r="N58" s="189"/>
      <c r="O58" s="144"/>
      <c r="P58" s="135"/>
    </row>
    <row r="59" spans="1:16" ht="13.5" customHeight="1" x14ac:dyDescent="0.2">
      <c r="A59" s="135"/>
      <c r="B59" s="248">
        <v>14</v>
      </c>
      <c r="C59" s="1550">
        <v>42461</v>
      </c>
      <c r="D59" s="1550"/>
      <c r="E59" s="137"/>
      <c r="F59" s="137"/>
      <c r="G59" s="137"/>
      <c r="H59" s="137"/>
      <c r="I59" s="137"/>
      <c r="J59" s="137"/>
      <c r="K59" s="137"/>
      <c r="L59" s="137"/>
      <c r="M59" s="137"/>
      <c r="N59" s="137"/>
      <c r="P59" s="135"/>
    </row>
  </sheetData>
  <mergeCells count="20">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16:I16"/>
    <mergeCell ref="J16:K16"/>
    <mergeCell ref="L16:M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Y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25" width="9.140625" style="53"/>
    <col min="26" max="16384" width="9.140625" style="96"/>
  </cols>
  <sheetData>
    <row r="1" spans="1:25" ht="13.5" customHeight="1" x14ac:dyDescent="0.2">
      <c r="A1" s="2"/>
      <c r="B1" s="1561" t="s">
        <v>324</v>
      </c>
      <c r="C1" s="1561"/>
      <c r="D1" s="1561"/>
      <c r="E1" s="222"/>
      <c r="F1" s="222"/>
      <c r="G1" s="222"/>
      <c r="H1" s="222"/>
      <c r="I1" s="222"/>
      <c r="J1" s="266"/>
      <c r="K1" s="2"/>
    </row>
    <row r="2" spans="1:25" ht="6" customHeight="1" x14ac:dyDescent="0.2">
      <c r="A2" s="2"/>
      <c r="B2" s="1502"/>
      <c r="C2" s="1502"/>
      <c r="D2" s="1502"/>
      <c r="E2" s="4"/>
      <c r="F2" s="4"/>
      <c r="G2" s="4"/>
      <c r="H2" s="4"/>
      <c r="I2" s="4"/>
      <c r="J2" s="542"/>
      <c r="K2" s="2"/>
    </row>
    <row r="3" spans="1:25" ht="13.5" customHeight="1" thickBot="1" x14ac:dyDescent="0.25">
      <c r="A3" s="2"/>
      <c r="B3" s="4"/>
      <c r="C3" s="4"/>
      <c r="D3" s="4"/>
      <c r="E3" s="732"/>
      <c r="F3" s="732"/>
      <c r="G3" s="732"/>
      <c r="H3" s="732"/>
      <c r="I3" s="732" t="s">
        <v>70</v>
      </c>
      <c r="J3" s="219"/>
      <c r="K3" s="2"/>
    </row>
    <row r="4" spans="1:25" s="7" customFormat="1" ht="13.5" customHeight="1" thickBot="1" x14ac:dyDescent="0.25">
      <c r="A4" s="6"/>
      <c r="B4" s="14"/>
      <c r="C4" s="1562" t="s">
        <v>351</v>
      </c>
      <c r="D4" s="1563"/>
      <c r="E4" s="1563"/>
      <c r="F4" s="1563"/>
      <c r="G4" s="1563"/>
      <c r="H4" s="1563"/>
      <c r="I4" s="1564"/>
      <c r="J4" s="219"/>
      <c r="K4" s="6"/>
      <c r="L4" s="1384"/>
      <c r="M4" s="1384"/>
      <c r="N4" s="1384"/>
      <c r="O4" s="1384"/>
      <c r="P4" s="1384"/>
      <c r="Q4" s="1384"/>
      <c r="R4" s="1384"/>
      <c r="S4" s="1384"/>
      <c r="T4" s="1384"/>
      <c r="U4" s="1384"/>
      <c r="V4" s="1384"/>
      <c r="W4" s="1384"/>
      <c r="X4" s="1384"/>
      <c r="Y4" s="1384"/>
    </row>
    <row r="5" spans="1:25" ht="4.5" customHeight="1" x14ac:dyDescent="0.2">
      <c r="A5" s="2"/>
      <c r="B5" s="4"/>
      <c r="C5" s="1565" t="s">
        <v>85</v>
      </c>
      <c r="D5" s="1566"/>
      <c r="E5" s="734"/>
      <c r="F5" s="734"/>
      <c r="G5" s="734"/>
      <c r="H5" s="734"/>
      <c r="I5" s="734"/>
      <c r="J5" s="219"/>
      <c r="K5" s="2"/>
    </row>
    <row r="6" spans="1:25" ht="15.75" customHeight="1" x14ac:dyDescent="0.2">
      <c r="A6" s="2"/>
      <c r="B6" s="4"/>
      <c r="C6" s="1565"/>
      <c r="D6" s="1566"/>
      <c r="E6" s="1567" t="s">
        <v>350</v>
      </c>
      <c r="F6" s="1567"/>
      <c r="G6" s="1567"/>
      <c r="H6" s="1567"/>
      <c r="I6" s="1567"/>
      <c r="J6" s="219"/>
      <c r="K6" s="2"/>
    </row>
    <row r="7" spans="1:25" ht="13.5" customHeight="1" x14ac:dyDescent="0.2">
      <c r="A7" s="2"/>
      <c r="B7" s="4"/>
      <c r="C7" s="1566"/>
      <c r="D7" s="1566"/>
      <c r="E7" s="1134">
        <v>2014</v>
      </c>
      <c r="F7" s="1568">
        <v>2015</v>
      </c>
      <c r="G7" s="1569"/>
      <c r="H7" s="1569"/>
      <c r="I7" s="1569"/>
      <c r="J7" s="219"/>
      <c r="K7" s="2"/>
    </row>
    <row r="8" spans="1:25" ht="13.5" customHeight="1" x14ac:dyDescent="0.2">
      <c r="A8" s="2"/>
      <c r="B8" s="4"/>
      <c r="C8" s="544"/>
      <c r="D8" s="544"/>
      <c r="E8" s="1135" t="s">
        <v>96</v>
      </c>
      <c r="F8" s="733" t="s">
        <v>93</v>
      </c>
      <c r="G8" s="956" t="s">
        <v>102</v>
      </c>
      <c r="H8" s="733" t="s">
        <v>99</v>
      </c>
      <c r="I8" s="1133" t="s">
        <v>96</v>
      </c>
      <c r="J8" s="219"/>
      <c r="K8" s="2"/>
    </row>
    <row r="9" spans="1:25" s="547" customFormat="1" ht="23.25" customHeight="1" x14ac:dyDescent="0.2">
      <c r="A9" s="545"/>
      <c r="B9" s="546"/>
      <c r="C9" s="1571" t="s">
        <v>68</v>
      </c>
      <c r="D9" s="1571"/>
      <c r="E9" s="1033">
        <v>5.27</v>
      </c>
      <c r="F9" s="1033">
        <v>5.25</v>
      </c>
      <c r="G9" s="1034">
        <v>5.23</v>
      </c>
      <c r="H9" s="1034">
        <v>5.24</v>
      </c>
      <c r="I9" s="1034">
        <v>5.19</v>
      </c>
      <c r="J9" s="613"/>
      <c r="K9" s="545"/>
      <c r="L9" s="1385"/>
      <c r="M9" s="1385"/>
      <c r="N9" s="1385"/>
      <c r="O9" s="1385"/>
      <c r="P9" s="1385"/>
      <c r="Q9" s="1385"/>
      <c r="R9" s="1385"/>
      <c r="S9" s="1385"/>
      <c r="T9" s="1385"/>
      <c r="U9" s="1385"/>
      <c r="V9" s="1385"/>
      <c r="W9" s="1385"/>
      <c r="X9" s="1385"/>
      <c r="Y9" s="1385"/>
    </row>
    <row r="10" spans="1:25" ht="18.75" customHeight="1" x14ac:dyDescent="0.2">
      <c r="A10" s="2"/>
      <c r="B10" s="4"/>
      <c r="C10" s="206" t="s">
        <v>332</v>
      </c>
      <c r="D10" s="13"/>
      <c r="E10" s="1035">
        <v>11.4</v>
      </c>
      <c r="F10" s="1035">
        <v>11.41</v>
      </c>
      <c r="G10" s="1036">
        <v>11.51</v>
      </c>
      <c r="H10" s="1036">
        <v>11.23</v>
      </c>
      <c r="I10" s="1036">
        <v>10.86</v>
      </c>
      <c r="J10" s="613"/>
      <c r="K10" s="2"/>
    </row>
    <row r="11" spans="1:25" ht="18.75" customHeight="1" x14ac:dyDescent="0.2">
      <c r="A11" s="2"/>
      <c r="B11" s="4"/>
      <c r="C11" s="206" t="s">
        <v>256</v>
      </c>
      <c r="D11" s="22"/>
      <c r="E11" s="1035">
        <v>7.14</v>
      </c>
      <c r="F11" s="1035">
        <v>7.16</v>
      </c>
      <c r="G11" s="1036">
        <v>7.07</v>
      </c>
      <c r="H11" s="1036">
        <v>7.11</v>
      </c>
      <c r="I11" s="1036">
        <v>7.03</v>
      </c>
      <c r="J11" s="613"/>
      <c r="K11" s="2"/>
    </row>
    <row r="12" spans="1:25" ht="18.75" customHeight="1" x14ac:dyDescent="0.2">
      <c r="A12" s="2"/>
      <c r="B12" s="4"/>
      <c r="C12" s="206" t="s">
        <v>257</v>
      </c>
      <c r="D12" s="22"/>
      <c r="E12" s="1035">
        <v>4.26</v>
      </c>
      <c r="F12" s="1035">
        <v>4.24</v>
      </c>
      <c r="G12" s="1036">
        <v>4.2</v>
      </c>
      <c r="H12" s="1036">
        <v>4.25</v>
      </c>
      <c r="I12" s="1036">
        <v>4.22</v>
      </c>
      <c r="J12" s="613"/>
      <c r="K12" s="2"/>
    </row>
    <row r="13" spans="1:25" ht="18.75" customHeight="1" x14ac:dyDescent="0.2">
      <c r="A13" s="2"/>
      <c r="B13" s="4"/>
      <c r="C13" s="206" t="s">
        <v>84</v>
      </c>
      <c r="D13" s="13"/>
      <c r="E13" s="1035">
        <v>4.1399999999999997</v>
      </c>
      <c r="F13" s="1035">
        <v>4.18</v>
      </c>
      <c r="G13" s="1036">
        <v>4.17</v>
      </c>
      <c r="H13" s="1036">
        <v>4.2699999999999996</v>
      </c>
      <c r="I13" s="1036">
        <v>4.21</v>
      </c>
      <c r="J13" s="543"/>
      <c r="K13" s="2"/>
    </row>
    <row r="14" spans="1:25" ht="18.75" customHeight="1" x14ac:dyDescent="0.2">
      <c r="A14" s="2"/>
      <c r="B14" s="4"/>
      <c r="C14" s="206" t="s">
        <v>258</v>
      </c>
      <c r="D14" s="22"/>
      <c r="E14" s="1035">
        <v>4.45</v>
      </c>
      <c r="F14" s="1035">
        <v>4.41</v>
      </c>
      <c r="G14" s="1036">
        <v>4.42</v>
      </c>
      <c r="H14" s="1036">
        <v>4.43</v>
      </c>
      <c r="I14" s="1036">
        <v>4.37</v>
      </c>
      <c r="J14" s="543"/>
      <c r="K14" s="2"/>
    </row>
    <row r="15" spans="1:25" ht="18.75" customHeight="1" x14ac:dyDescent="0.2">
      <c r="A15" s="2"/>
      <c r="B15" s="4"/>
      <c r="C15" s="206" t="s">
        <v>83</v>
      </c>
      <c r="D15" s="22"/>
      <c r="E15" s="1035">
        <v>4.25</v>
      </c>
      <c r="F15" s="1035">
        <v>4.34</v>
      </c>
      <c r="G15" s="1036">
        <v>4.29</v>
      </c>
      <c r="H15" s="1036">
        <v>4.28</v>
      </c>
      <c r="I15" s="1036">
        <v>4.26</v>
      </c>
      <c r="J15" s="543"/>
      <c r="K15" s="2"/>
    </row>
    <row r="16" spans="1:25" ht="18.75" customHeight="1" x14ac:dyDescent="0.2">
      <c r="A16" s="2"/>
      <c r="B16" s="4"/>
      <c r="C16" s="206" t="s">
        <v>259</v>
      </c>
      <c r="D16" s="22"/>
      <c r="E16" s="1035">
        <v>4.28</v>
      </c>
      <c r="F16" s="1035">
        <v>4.3099999999999996</v>
      </c>
      <c r="G16" s="1036">
        <v>4.46</v>
      </c>
      <c r="H16" s="1036">
        <v>4.43</v>
      </c>
      <c r="I16" s="1036">
        <v>4.37</v>
      </c>
      <c r="J16" s="543"/>
      <c r="K16" s="2"/>
    </row>
    <row r="17" spans="1:25" ht="18.75" customHeight="1" x14ac:dyDescent="0.2">
      <c r="A17" s="2"/>
      <c r="B17" s="4"/>
      <c r="C17" s="206" t="s">
        <v>82</v>
      </c>
      <c r="D17" s="22"/>
      <c r="E17" s="1035">
        <v>4.26</v>
      </c>
      <c r="F17" s="1035">
        <v>4.2699999999999996</v>
      </c>
      <c r="G17" s="1036">
        <v>4.25</v>
      </c>
      <c r="H17" s="1036">
        <v>4.29</v>
      </c>
      <c r="I17" s="1036">
        <v>4.3</v>
      </c>
      <c r="J17" s="543"/>
      <c r="K17" s="2"/>
    </row>
    <row r="18" spans="1:25" ht="18.75" customHeight="1" x14ac:dyDescent="0.2">
      <c r="A18" s="2"/>
      <c r="B18" s="4"/>
      <c r="C18" s="206" t="s">
        <v>81</v>
      </c>
      <c r="D18" s="22"/>
      <c r="E18" s="1035">
        <v>4.8899999999999997</v>
      </c>
      <c r="F18" s="1035">
        <v>4.83</v>
      </c>
      <c r="G18" s="1036">
        <v>4.88</v>
      </c>
      <c r="H18" s="1036">
        <v>4.88</v>
      </c>
      <c r="I18" s="1036">
        <v>4.84</v>
      </c>
      <c r="J18" s="543"/>
      <c r="K18" s="2"/>
    </row>
    <row r="19" spans="1:25" ht="18.75" customHeight="1" x14ac:dyDescent="0.2">
      <c r="A19" s="2"/>
      <c r="B19" s="4"/>
      <c r="C19" s="206" t="s">
        <v>260</v>
      </c>
      <c r="D19" s="22"/>
      <c r="E19" s="1035">
        <v>4.32</v>
      </c>
      <c r="F19" s="1035">
        <v>4.2300000000000004</v>
      </c>
      <c r="G19" s="1036">
        <v>4.29</v>
      </c>
      <c r="H19" s="1036">
        <v>4.3600000000000003</v>
      </c>
      <c r="I19" s="1036">
        <v>4.37</v>
      </c>
      <c r="J19" s="543"/>
      <c r="K19" s="2"/>
    </row>
    <row r="20" spans="1:25" ht="18.75" customHeight="1" x14ac:dyDescent="0.2">
      <c r="A20" s="2"/>
      <c r="B20" s="4"/>
      <c r="C20" s="206" t="s">
        <v>80</v>
      </c>
      <c r="D20" s="13"/>
      <c r="E20" s="1035">
        <v>5.31</v>
      </c>
      <c r="F20" s="1035">
        <v>4.96</v>
      </c>
      <c r="G20" s="1036">
        <v>5.13</v>
      </c>
      <c r="H20" s="1036">
        <v>5.25</v>
      </c>
      <c r="I20" s="1036">
        <v>5.08</v>
      </c>
      <c r="J20" s="543"/>
      <c r="K20" s="2"/>
    </row>
    <row r="21" spans="1:25" ht="18.75" customHeight="1" x14ac:dyDescent="0.2">
      <c r="A21" s="2"/>
      <c r="B21" s="4"/>
      <c r="C21" s="206" t="s">
        <v>261</v>
      </c>
      <c r="D21" s="22"/>
      <c r="E21" s="1035">
        <v>5.15</v>
      </c>
      <c r="F21" s="1035">
        <v>5.03</v>
      </c>
      <c r="G21" s="1036">
        <v>5.2</v>
      </c>
      <c r="H21" s="1036">
        <v>5.22</v>
      </c>
      <c r="I21" s="1036">
        <v>5.16</v>
      </c>
      <c r="J21" s="543"/>
      <c r="K21" s="2"/>
    </row>
    <row r="22" spans="1:25" ht="18.75" customHeight="1" x14ac:dyDescent="0.2">
      <c r="A22" s="2"/>
      <c r="B22" s="4"/>
      <c r="C22" s="206" t="s">
        <v>262</v>
      </c>
      <c r="D22" s="22"/>
      <c r="E22" s="1035">
        <v>4.79</v>
      </c>
      <c r="F22" s="1035">
        <v>4.78</v>
      </c>
      <c r="G22" s="1036">
        <v>4.79</v>
      </c>
      <c r="H22" s="1036">
        <v>4.82</v>
      </c>
      <c r="I22" s="1036">
        <v>4.88</v>
      </c>
      <c r="J22" s="543"/>
      <c r="K22" s="2"/>
    </row>
    <row r="23" spans="1:25" ht="18.75" customHeight="1" x14ac:dyDescent="0.2">
      <c r="A23" s="2"/>
      <c r="B23" s="4"/>
      <c r="C23" s="206" t="s">
        <v>338</v>
      </c>
      <c r="D23" s="22"/>
      <c r="E23" s="1035">
        <v>4.67</v>
      </c>
      <c r="F23" s="1035">
        <v>4.68</v>
      </c>
      <c r="G23" s="1036">
        <v>4.71</v>
      </c>
      <c r="H23" s="1036">
        <v>4.72</v>
      </c>
      <c r="I23" s="1036">
        <v>4.6399999999999997</v>
      </c>
      <c r="J23" s="543"/>
      <c r="K23" s="2"/>
    </row>
    <row r="24" spans="1:25" ht="18.75" customHeight="1" x14ac:dyDescent="0.2">
      <c r="A24" s="2"/>
      <c r="B24" s="4"/>
      <c r="C24" s="206" t="s">
        <v>339</v>
      </c>
      <c r="D24" s="22"/>
      <c r="E24" s="1035">
        <v>4.12</v>
      </c>
      <c r="F24" s="1035">
        <v>4.1399999999999997</v>
      </c>
      <c r="G24" s="1036">
        <v>4.13</v>
      </c>
      <c r="H24" s="1036">
        <v>4.1399999999999997</v>
      </c>
      <c r="I24" s="1036">
        <v>4.1100000000000003</v>
      </c>
      <c r="J24" s="543"/>
      <c r="K24" s="2"/>
    </row>
    <row r="25" spans="1:25" ht="35.25" customHeight="1" thickBot="1" x14ac:dyDescent="0.25">
      <c r="A25" s="2"/>
      <c r="B25" s="4"/>
      <c r="C25" s="735"/>
      <c r="D25" s="735"/>
      <c r="E25" s="548"/>
      <c r="F25" s="548"/>
      <c r="G25" s="548"/>
      <c r="H25" s="548"/>
      <c r="I25" s="548"/>
      <c r="J25" s="543"/>
      <c r="K25" s="2"/>
    </row>
    <row r="26" spans="1:25" s="7" customFormat="1" ht="13.5" customHeight="1" thickBot="1" x14ac:dyDescent="0.25">
      <c r="A26" s="6"/>
      <c r="B26" s="14"/>
      <c r="C26" s="1562" t="s">
        <v>352</v>
      </c>
      <c r="D26" s="1563"/>
      <c r="E26" s="1563"/>
      <c r="F26" s="1563"/>
      <c r="G26" s="1563"/>
      <c r="H26" s="1563"/>
      <c r="I26" s="1564"/>
      <c r="J26" s="543"/>
      <c r="K26" s="6"/>
      <c r="L26" s="1384"/>
      <c r="M26" s="1384"/>
      <c r="N26" s="1384"/>
      <c r="O26" s="1384"/>
      <c r="P26" s="1384"/>
      <c r="Q26" s="1384"/>
      <c r="R26" s="1384"/>
      <c r="S26" s="1384"/>
      <c r="T26" s="1384"/>
      <c r="U26" s="1384"/>
      <c r="V26" s="1384"/>
      <c r="W26" s="1384"/>
      <c r="X26" s="1384"/>
      <c r="Y26" s="1384"/>
    </row>
    <row r="27" spans="1:25" ht="4.5" customHeight="1" x14ac:dyDescent="0.2">
      <c r="A27" s="2"/>
      <c r="B27" s="4"/>
      <c r="C27" s="1565" t="s">
        <v>85</v>
      </c>
      <c r="D27" s="1566"/>
      <c r="E27" s="735"/>
      <c r="F27" s="735"/>
      <c r="G27" s="735"/>
      <c r="H27" s="735"/>
      <c r="I27" s="735"/>
      <c r="J27" s="543"/>
      <c r="K27" s="2"/>
    </row>
    <row r="28" spans="1:25" ht="15.75" customHeight="1" x14ac:dyDescent="0.2">
      <c r="A28" s="2"/>
      <c r="B28" s="4"/>
      <c r="C28" s="1565"/>
      <c r="D28" s="1566"/>
      <c r="E28" s="1567" t="s">
        <v>358</v>
      </c>
      <c r="F28" s="1567"/>
      <c r="G28" s="1567"/>
      <c r="H28" s="1567"/>
      <c r="I28" s="1567"/>
      <c r="J28" s="219"/>
      <c r="K28" s="2"/>
    </row>
    <row r="29" spans="1:25" ht="13.5" customHeight="1" x14ac:dyDescent="0.2">
      <c r="A29" s="2"/>
      <c r="B29" s="4"/>
      <c r="C29" s="1566"/>
      <c r="D29" s="1566"/>
      <c r="E29" s="1134">
        <v>2014</v>
      </c>
      <c r="F29" s="1568">
        <v>2015</v>
      </c>
      <c r="G29" s="1569"/>
      <c r="H29" s="1569"/>
      <c r="I29" s="1569"/>
      <c r="J29" s="219"/>
      <c r="K29" s="2"/>
    </row>
    <row r="30" spans="1:25" ht="13.5" customHeight="1" x14ac:dyDescent="0.2">
      <c r="A30" s="2"/>
      <c r="B30" s="4"/>
      <c r="C30" s="544"/>
      <c r="D30" s="544"/>
      <c r="E30" s="1135" t="s">
        <v>96</v>
      </c>
      <c r="F30" s="733" t="s">
        <v>93</v>
      </c>
      <c r="G30" s="956" t="s">
        <v>102</v>
      </c>
      <c r="H30" s="733" t="s">
        <v>99</v>
      </c>
      <c r="I30" s="1133" t="s">
        <v>96</v>
      </c>
      <c r="J30" s="219"/>
      <c r="K30" s="2"/>
    </row>
    <row r="31" spans="1:25" s="547" customFormat="1" ht="23.25" customHeight="1" x14ac:dyDescent="0.2">
      <c r="A31" s="545"/>
      <c r="B31" s="546"/>
      <c r="C31" s="1571" t="s">
        <v>68</v>
      </c>
      <c r="D31" s="1571"/>
      <c r="E31" s="1029">
        <v>912.07</v>
      </c>
      <c r="F31" s="1029">
        <v>907.91</v>
      </c>
      <c r="G31" s="1030">
        <v>906.18</v>
      </c>
      <c r="H31" s="1030">
        <v>907.38</v>
      </c>
      <c r="I31" s="1030">
        <v>898.25</v>
      </c>
      <c r="J31" s="613"/>
      <c r="K31" s="545"/>
      <c r="L31" s="1385"/>
      <c r="M31" s="1386"/>
      <c r="N31" s="1385"/>
      <c r="O31" s="1386"/>
      <c r="P31" s="1385"/>
      <c r="Q31" s="1386"/>
      <c r="R31" s="1386"/>
      <c r="S31" s="1385"/>
      <c r="T31" s="1385"/>
      <c r="U31" s="1385"/>
      <c r="V31" s="1385"/>
      <c r="W31" s="1385"/>
      <c r="X31" s="1385"/>
      <c r="Y31" s="1385"/>
    </row>
    <row r="32" spans="1:25" ht="18.75" customHeight="1" x14ac:dyDescent="0.2">
      <c r="A32" s="2"/>
      <c r="B32" s="4"/>
      <c r="C32" s="206" t="s">
        <v>332</v>
      </c>
      <c r="D32" s="13"/>
      <c r="E32" s="1031">
        <v>1959.37</v>
      </c>
      <c r="F32" s="1031">
        <v>1962.68</v>
      </c>
      <c r="G32" s="1032">
        <v>1976.73</v>
      </c>
      <c r="H32" s="1032">
        <v>1928.47</v>
      </c>
      <c r="I32" s="1032">
        <v>1864.56</v>
      </c>
      <c r="J32" s="613"/>
      <c r="K32" s="2"/>
      <c r="M32" s="1386"/>
      <c r="N32" s="1385"/>
      <c r="O32" s="1386"/>
    </row>
    <row r="33" spans="1:25" ht="18.75" customHeight="1" x14ac:dyDescent="0.2">
      <c r="A33" s="2"/>
      <c r="B33" s="4"/>
      <c r="C33" s="206" t="s">
        <v>256</v>
      </c>
      <c r="D33" s="22"/>
      <c r="E33" s="1031">
        <v>1237.76</v>
      </c>
      <c r="F33" s="1031">
        <v>1240.1099999999999</v>
      </c>
      <c r="G33" s="1032">
        <v>1224.56</v>
      </c>
      <c r="H33" s="1032">
        <v>1231.3499999999999</v>
      </c>
      <c r="I33" s="1032">
        <v>1217.74</v>
      </c>
      <c r="J33" s="613"/>
      <c r="K33" s="2"/>
      <c r="M33" s="1386"/>
      <c r="N33" s="1385"/>
      <c r="O33" s="1386"/>
    </row>
    <row r="34" spans="1:25" ht="18.75" customHeight="1" x14ac:dyDescent="0.2">
      <c r="A34" s="2"/>
      <c r="B34" s="4"/>
      <c r="C34" s="206" t="s">
        <v>257</v>
      </c>
      <c r="D34" s="22"/>
      <c r="E34" s="1031">
        <v>737.23</v>
      </c>
      <c r="F34" s="1031">
        <v>733.54</v>
      </c>
      <c r="G34" s="1032">
        <v>727.64</v>
      </c>
      <c r="H34" s="1032">
        <v>735.8</v>
      </c>
      <c r="I34" s="1032">
        <v>731.14</v>
      </c>
      <c r="J34" s="613"/>
      <c r="K34" s="2"/>
      <c r="M34" s="1386"/>
      <c r="N34" s="1385"/>
      <c r="O34" s="1386"/>
    </row>
    <row r="35" spans="1:25" ht="18.75" customHeight="1" x14ac:dyDescent="0.2">
      <c r="A35" s="2"/>
      <c r="B35" s="4"/>
      <c r="C35" s="206" t="s">
        <v>84</v>
      </c>
      <c r="D35" s="13"/>
      <c r="E35" s="1031">
        <v>716.71</v>
      </c>
      <c r="F35" s="1031">
        <v>722.92</v>
      </c>
      <c r="G35" s="1032">
        <v>722.52</v>
      </c>
      <c r="H35" s="1032">
        <v>740.72</v>
      </c>
      <c r="I35" s="1032">
        <v>730.4</v>
      </c>
      <c r="J35" s="543"/>
      <c r="K35" s="2"/>
      <c r="M35" s="1386"/>
      <c r="N35" s="1385"/>
      <c r="O35" s="1386"/>
    </row>
    <row r="36" spans="1:25" ht="18.75" customHeight="1" x14ac:dyDescent="0.2">
      <c r="A36" s="2"/>
      <c r="B36" s="4"/>
      <c r="C36" s="206" t="s">
        <v>258</v>
      </c>
      <c r="D36" s="22"/>
      <c r="E36" s="1031">
        <v>770.11</v>
      </c>
      <c r="F36" s="1031">
        <v>763.81</v>
      </c>
      <c r="G36" s="1032">
        <v>765.55</v>
      </c>
      <c r="H36" s="1032">
        <v>767.03</v>
      </c>
      <c r="I36" s="1032">
        <v>757.38</v>
      </c>
      <c r="J36" s="543"/>
      <c r="K36" s="2"/>
      <c r="M36" s="1386"/>
      <c r="N36" s="1385"/>
      <c r="O36" s="1386"/>
    </row>
    <row r="37" spans="1:25" ht="18.75" customHeight="1" x14ac:dyDescent="0.2">
      <c r="A37" s="2"/>
      <c r="B37" s="4"/>
      <c r="C37" s="206" t="s">
        <v>83</v>
      </c>
      <c r="D37" s="22"/>
      <c r="E37" s="1031">
        <v>737.21</v>
      </c>
      <c r="F37" s="1031">
        <v>752.71</v>
      </c>
      <c r="G37" s="1032">
        <v>743.56</v>
      </c>
      <c r="H37" s="1032">
        <v>741.11</v>
      </c>
      <c r="I37" s="1032">
        <v>737.88</v>
      </c>
      <c r="J37" s="543"/>
      <c r="K37" s="2"/>
      <c r="M37" s="1386"/>
      <c r="N37" s="1385"/>
      <c r="O37" s="1386"/>
    </row>
    <row r="38" spans="1:25" ht="18.75" customHeight="1" x14ac:dyDescent="0.2">
      <c r="A38" s="2"/>
      <c r="B38" s="4"/>
      <c r="C38" s="206" t="s">
        <v>259</v>
      </c>
      <c r="D38" s="22"/>
      <c r="E38" s="1031">
        <v>741.52</v>
      </c>
      <c r="F38" s="1031">
        <v>746.54</v>
      </c>
      <c r="G38" s="1032">
        <v>772.74</v>
      </c>
      <c r="H38" s="1032">
        <v>767.43</v>
      </c>
      <c r="I38" s="1032">
        <v>757.15</v>
      </c>
      <c r="J38" s="543"/>
      <c r="K38" s="2"/>
      <c r="M38" s="1386"/>
      <c r="N38" s="1385"/>
      <c r="O38" s="1386"/>
    </row>
    <row r="39" spans="1:25" ht="18.75" customHeight="1" x14ac:dyDescent="0.2">
      <c r="A39" s="2"/>
      <c r="B39" s="4"/>
      <c r="C39" s="206" t="s">
        <v>82</v>
      </c>
      <c r="D39" s="22"/>
      <c r="E39" s="1031">
        <v>738.64</v>
      </c>
      <c r="F39" s="1031">
        <v>740.4</v>
      </c>
      <c r="G39" s="1032">
        <v>735.22</v>
      </c>
      <c r="H39" s="1032">
        <v>743.76</v>
      </c>
      <c r="I39" s="1032">
        <v>745.87</v>
      </c>
      <c r="J39" s="543"/>
      <c r="K39" s="2"/>
      <c r="M39" s="1386"/>
      <c r="N39" s="1385"/>
      <c r="O39" s="1386"/>
    </row>
    <row r="40" spans="1:25" ht="18.75" customHeight="1" x14ac:dyDescent="0.2">
      <c r="A40" s="2"/>
      <c r="B40" s="4"/>
      <c r="C40" s="206" t="s">
        <v>81</v>
      </c>
      <c r="D40" s="22"/>
      <c r="E40" s="1031">
        <v>848.15</v>
      </c>
      <c r="F40" s="1031">
        <v>837.59</v>
      </c>
      <c r="G40" s="1032">
        <v>844.84</v>
      </c>
      <c r="H40" s="1032">
        <v>845.2</v>
      </c>
      <c r="I40" s="1032">
        <v>838</v>
      </c>
      <c r="J40" s="543"/>
      <c r="K40" s="2"/>
      <c r="M40" s="1386"/>
      <c r="N40" s="1385"/>
      <c r="O40" s="1386"/>
    </row>
    <row r="41" spans="1:25" ht="18.75" customHeight="1" x14ac:dyDescent="0.2">
      <c r="A41" s="2"/>
      <c r="B41" s="4"/>
      <c r="C41" s="206" t="s">
        <v>260</v>
      </c>
      <c r="D41" s="22"/>
      <c r="E41" s="1031">
        <v>748.59</v>
      </c>
      <c r="F41" s="1031">
        <v>733.3</v>
      </c>
      <c r="G41" s="1032">
        <v>742.8</v>
      </c>
      <c r="H41" s="1032">
        <v>754.77</v>
      </c>
      <c r="I41" s="1032">
        <v>756.34</v>
      </c>
      <c r="J41" s="543"/>
      <c r="K41" s="2"/>
      <c r="M41" s="1386"/>
      <c r="N41" s="1385"/>
      <c r="O41" s="1386"/>
    </row>
    <row r="42" spans="1:25" ht="18.75" customHeight="1" x14ac:dyDescent="0.2">
      <c r="A42" s="2"/>
      <c r="B42" s="4"/>
      <c r="C42" s="206" t="s">
        <v>80</v>
      </c>
      <c r="D42" s="13"/>
      <c r="E42" s="1031">
        <v>919.27</v>
      </c>
      <c r="F42" s="1031">
        <v>860.55</v>
      </c>
      <c r="G42" s="1032">
        <v>888.21</v>
      </c>
      <c r="H42" s="1032">
        <v>909.23</v>
      </c>
      <c r="I42" s="1032">
        <v>880.36</v>
      </c>
      <c r="J42" s="543"/>
      <c r="K42" s="2"/>
      <c r="M42" s="1386"/>
      <c r="N42" s="1385"/>
      <c r="O42" s="1386"/>
    </row>
    <row r="43" spans="1:25" ht="18.75" customHeight="1" x14ac:dyDescent="0.2">
      <c r="A43" s="2"/>
      <c r="B43" s="4"/>
      <c r="C43" s="206" t="s">
        <v>261</v>
      </c>
      <c r="D43" s="22"/>
      <c r="E43" s="1031">
        <v>890.99</v>
      </c>
      <c r="F43" s="1031">
        <v>872.02</v>
      </c>
      <c r="G43" s="1032">
        <v>899.69</v>
      </c>
      <c r="H43" s="1032">
        <v>904.23</v>
      </c>
      <c r="I43" s="1032">
        <v>893.53</v>
      </c>
      <c r="J43" s="543"/>
      <c r="K43" s="2"/>
      <c r="M43" s="1386"/>
      <c r="N43" s="1385"/>
      <c r="O43" s="1386"/>
    </row>
    <row r="44" spans="1:25" ht="18.75" customHeight="1" x14ac:dyDescent="0.2">
      <c r="A44" s="2"/>
      <c r="B44" s="4"/>
      <c r="C44" s="206" t="s">
        <v>262</v>
      </c>
      <c r="D44" s="22"/>
      <c r="E44" s="1031">
        <v>831.07</v>
      </c>
      <c r="F44" s="1031">
        <v>829.01</v>
      </c>
      <c r="G44" s="1032">
        <v>830.91</v>
      </c>
      <c r="H44" s="1032">
        <v>836.01</v>
      </c>
      <c r="I44" s="1032">
        <v>844.77</v>
      </c>
      <c r="J44" s="543"/>
      <c r="K44" s="2"/>
      <c r="M44" s="1386"/>
      <c r="N44" s="1385"/>
      <c r="O44" s="1386"/>
    </row>
    <row r="45" spans="1:25" ht="18.75" customHeight="1" x14ac:dyDescent="0.2">
      <c r="A45" s="2"/>
      <c r="B45" s="4"/>
      <c r="C45" s="206" t="s">
        <v>338</v>
      </c>
      <c r="D45" s="22"/>
      <c r="E45" s="1031">
        <v>808.75</v>
      </c>
      <c r="F45" s="1031">
        <v>808.33</v>
      </c>
      <c r="G45" s="1032">
        <v>816.52</v>
      </c>
      <c r="H45" s="1032">
        <v>818.77</v>
      </c>
      <c r="I45" s="1032">
        <v>803.41</v>
      </c>
      <c r="J45" s="543"/>
      <c r="K45" s="2"/>
      <c r="M45" s="1386"/>
      <c r="N45" s="1385"/>
      <c r="O45" s="1386"/>
    </row>
    <row r="46" spans="1:25" ht="18.75" customHeight="1" x14ac:dyDescent="0.2">
      <c r="A46" s="2"/>
      <c r="B46" s="4"/>
      <c r="C46" s="206" t="s">
        <v>339</v>
      </c>
      <c r="D46" s="22"/>
      <c r="E46" s="1031">
        <v>713.2</v>
      </c>
      <c r="F46" s="1031">
        <v>717.07</v>
      </c>
      <c r="G46" s="1032">
        <v>716.04</v>
      </c>
      <c r="H46" s="1032">
        <v>717.64</v>
      </c>
      <c r="I46" s="1032">
        <v>712.18</v>
      </c>
      <c r="J46" s="543"/>
      <c r="K46" s="2"/>
      <c r="M46" s="1386"/>
      <c r="N46" s="1385"/>
      <c r="O46" s="1386"/>
    </row>
    <row r="47" spans="1:25" s="549" customFormat="1" ht="13.5" customHeight="1" x14ac:dyDescent="0.2">
      <c r="A47" s="731"/>
      <c r="B47" s="731"/>
      <c r="C47" s="1572" t="s">
        <v>433</v>
      </c>
      <c r="D47" s="1572"/>
      <c r="E47" s="1572"/>
      <c r="F47" s="1572"/>
      <c r="G47" s="1572"/>
      <c r="H47" s="1572"/>
      <c r="I47" s="1572"/>
      <c r="J47" s="614"/>
      <c r="K47" s="731"/>
      <c r="L47" s="1387"/>
      <c r="M47" s="1387"/>
      <c r="N47" s="1387"/>
      <c r="O47" s="1387"/>
      <c r="P47" s="1387"/>
      <c r="Q47" s="1387"/>
      <c r="R47" s="1387"/>
      <c r="S47" s="1387"/>
      <c r="T47" s="1387"/>
      <c r="U47" s="1387"/>
      <c r="V47" s="1387"/>
      <c r="W47" s="1387"/>
      <c r="X47" s="1387"/>
      <c r="Y47" s="1387"/>
    </row>
    <row r="48" spans="1:25" ht="13.5" customHeight="1" x14ac:dyDescent="0.2">
      <c r="A48" s="2"/>
      <c r="B48" s="4"/>
      <c r="C48" s="42" t="s">
        <v>450</v>
      </c>
      <c r="D48" s="734"/>
      <c r="E48" s="734"/>
      <c r="F48" s="734"/>
      <c r="G48" s="734"/>
      <c r="H48" s="734"/>
      <c r="I48" s="734"/>
      <c r="J48" s="543"/>
      <c r="K48" s="2"/>
    </row>
    <row r="49" spans="1:11" ht="13.5" customHeight="1" x14ac:dyDescent="0.2">
      <c r="A49" s="2"/>
      <c r="B49" s="2"/>
      <c r="C49" s="2"/>
      <c r="D49" s="731"/>
      <c r="E49" s="4"/>
      <c r="F49" s="4"/>
      <c r="G49" s="4"/>
      <c r="H49" s="1570">
        <v>42461</v>
      </c>
      <c r="I49" s="1570"/>
      <c r="J49" s="265">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18" customWidth="1"/>
    <col min="2" max="2" width="2.5703125" style="418" customWidth="1"/>
    <col min="3" max="3" width="2.28515625" style="418" customWidth="1"/>
    <col min="4" max="4" width="27.85546875" style="481" customWidth="1"/>
    <col min="5" max="6" width="5" style="481" customWidth="1"/>
    <col min="7" max="9" width="5" style="418" customWidth="1"/>
    <col min="10" max="17" width="5.140625" style="418" customWidth="1"/>
    <col min="18" max="18" width="2.5703125" style="418" customWidth="1"/>
    <col min="19" max="19" width="1" style="418" customWidth="1"/>
    <col min="20" max="20" width="7.42578125" style="418" customWidth="1"/>
    <col min="21" max="21" width="7.5703125" style="1012" bestFit="1" customWidth="1"/>
    <col min="22" max="22" width="6.5703125" style="418" bestFit="1" customWidth="1"/>
    <col min="23" max="23" width="5.5703125" style="418" customWidth="1"/>
    <col min="24" max="16384" width="9.140625" style="418"/>
  </cols>
  <sheetData>
    <row r="1" spans="1:23" ht="13.5" customHeight="1" x14ac:dyDescent="0.2">
      <c r="A1" s="413"/>
      <c r="B1" s="481"/>
      <c r="C1" s="1576" t="s">
        <v>34</v>
      </c>
      <c r="D1" s="1576"/>
      <c r="E1" s="1576"/>
      <c r="F1" s="1576"/>
      <c r="G1" s="423"/>
      <c r="H1" s="423"/>
      <c r="I1" s="423"/>
      <c r="J1" s="1586" t="s">
        <v>423</v>
      </c>
      <c r="K1" s="1586"/>
      <c r="L1" s="1586"/>
      <c r="M1" s="1586"/>
      <c r="N1" s="1586"/>
      <c r="O1" s="1586"/>
      <c r="P1" s="1586"/>
      <c r="Q1" s="617"/>
      <c r="R1" s="617"/>
      <c r="S1" s="413"/>
    </row>
    <row r="2" spans="1:23" ht="6" customHeight="1" x14ac:dyDescent="0.2">
      <c r="A2" s="616"/>
      <c r="B2" s="537"/>
      <c r="C2" s="977"/>
      <c r="D2" s="1137"/>
      <c r="E2" s="470"/>
      <c r="F2" s="470"/>
      <c r="G2" s="470"/>
      <c r="H2" s="470"/>
      <c r="I2" s="470"/>
      <c r="J2" s="470"/>
      <c r="K2" s="470"/>
      <c r="L2" s="470"/>
      <c r="M2" s="470"/>
      <c r="N2" s="470"/>
      <c r="O2" s="470"/>
      <c r="P2" s="470"/>
      <c r="Q2" s="470"/>
      <c r="R2" s="423"/>
      <c r="S2" s="423"/>
    </row>
    <row r="3" spans="1:23" ht="11.25" customHeight="1" thickBot="1" x14ac:dyDescent="0.25">
      <c r="A3" s="413"/>
      <c r="B3" s="482"/>
      <c r="C3" s="478"/>
      <c r="D3" s="478"/>
      <c r="E3" s="423"/>
      <c r="F3" s="423"/>
      <c r="G3" s="423"/>
      <c r="H3" s="423"/>
      <c r="I3" s="423"/>
      <c r="J3" s="773"/>
      <c r="K3" s="773"/>
      <c r="L3" s="773"/>
      <c r="M3" s="773"/>
      <c r="N3" s="773"/>
      <c r="O3" s="773"/>
      <c r="P3" s="773"/>
      <c r="Q3" s="773" t="s">
        <v>70</v>
      </c>
      <c r="R3" s="423"/>
      <c r="S3" s="423"/>
    </row>
    <row r="4" spans="1:23" ht="13.5" customHeight="1" thickBot="1" x14ac:dyDescent="0.25">
      <c r="A4" s="413"/>
      <c r="B4" s="482"/>
      <c r="C4" s="1577" t="s">
        <v>129</v>
      </c>
      <c r="D4" s="1578"/>
      <c r="E4" s="1578"/>
      <c r="F4" s="1578"/>
      <c r="G4" s="1578"/>
      <c r="H4" s="1578"/>
      <c r="I4" s="1578"/>
      <c r="J4" s="1578"/>
      <c r="K4" s="1578"/>
      <c r="L4" s="1578"/>
      <c r="M4" s="1578"/>
      <c r="N4" s="1578"/>
      <c r="O4" s="1578"/>
      <c r="P4" s="1578"/>
      <c r="Q4" s="1579"/>
      <c r="R4" s="423"/>
      <c r="S4" s="423"/>
    </row>
    <row r="5" spans="1:23" ht="3.75" customHeight="1" x14ac:dyDescent="0.2">
      <c r="A5" s="413"/>
      <c r="B5" s="482"/>
      <c r="C5" s="478"/>
      <c r="D5" s="478"/>
      <c r="E5" s="423"/>
      <c r="F5" s="423"/>
      <c r="G5" s="431"/>
      <c r="H5" s="423"/>
      <c r="I5" s="423"/>
      <c r="J5" s="493"/>
      <c r="K5" s="493"/>
      <c r="L5" s="493"/>
      <c r="M5" s="493"/>
      <c r="N5" s="493"/>
      <c r="O5" s="493"/>
      <c r="P5" s="493"/>
      <c r="Q5" s="493"/>
      <c r="R5" s="423"/>
      <c r="S5" s="423"/>
    </row>
    <row r="6" spans="1:23" ht="13.5" customHeight="1" x14ac:dyDescent="0.2">
      <c r="A6" s="413"/>
      <c r="B6" s="482"/>
      <c r="C6" s="1580" t="s">
        <v>128</v>
      </c>
      <c r="D6" s="1581"/>
      <c r="E6" s="1581"/>
      <c r="F6" s="1581"/>
      <c r="G6" s="1581"/>
      <c r="H6" s="1581"/>
      <c r="I6" s="1581"/>
      <c r="J6" s="1581"/>
      <c r="K6" s="1581"/>
      <c r="L6" s="1581"/>
      <c r="M6" s="1581"/>
      <c r="N6" s="1581"/>
      <c r="O6" s="1581"/>
      <c r="P6" s="1581"/>
      <c r="Q6" s="1582"/>
      <c r="R6" s="423"/>
      <c r="S6" s="423"/>
    </row>
    <row r="7" spans="1:23" ht="2.25" customHeight="1" x14ac:dyDescent="0.2">
      <c r="A7" s="413"/>
      <c r="B7" s="482"/>
      <c r="C7" s="1583" t="s">
        <v>78</v>
      </c>
      <c r="D7" s="1583"/>
      <c r="E7" s="430"/>
      <c r="F7" s="430"/>
      <c r="G7" s="1585">
        <v>2014</v>
      </c>
      <c r="H7" s="1585"/>
      <c r="I7" s="1585"/>
      <c r="J7" s="1585"/>
      <c r="K7" s="1585"/>
      <c r="L7" s="1585"/>
      <c r="M7" s="1585"/>
      <c r="N7" s="1585"/>
      <c r="O7" s="1585"/>
      <c r="P7" s="1585"/>
      <c r="Q7" s="1585"/>
      <c r="R7" s="423"/>
      <c r="S7" s="423"/>
    </row>
    <row r="8" spans="1:23" ht="13.5" customHeight="1" x14ac:dyDescent="0.2">
      <c r="A8" s="413"/>
      <c r="B8" s="482"/>
      <c r="C8" s="1584"/>
      <c r="D8" s="1584"/>
      <c r="E8" s="1587">
        <v>2015</v>
      </c>
      <c r="F8" s="1588"/>
      <c r="G8" s="1588"/>
      <c r="H8" s="1588"/>
      <c r="I8" s="1588"/>
      <c r="J8" s="1588"/>
      <c r="K8" s="1588"/>
      <c r="L8" s="1588"/>
      <c r="M8" s="1588"/>
      <c r="N8" s="1588"/>
      <c r="O8" s="1589">
        <v>2016</v>
      </c>
      <c r="P8" s="1588"/>
      <c r="Q8" s="1588"/>
      <c r="R8" s="423"/>
      <c r="S8" s="423"/>
    </row>
    <row r="9" spans="1:23" ht="12.75" customHeight="1" x14ac:dyDescent="0.2">
      <c r="A9" s="413"/>
      <c r="B9" s="482"/>
      <c r="C9" s="428"/>
      <c r="D9" s="428"/>
      <c r="E9" s="1195" t="s">
        <v>103</v>
      </c>
      <c r="F9" s="854" t="s">
        <v>102</v>
      </c>
      <c r="G9" s="854" t="s">
        <v>101</v>
      </c>
      <c r="H9" s="854" t="s">
        <v>100</v>
      </c>
      <c r="I9" s="854" t="s">
        <v>99</v>
      </c>
      <c r="J9" s="854" t="s">
        <v>98</v>
      </c>
      <c r="K9" s="854" t="s">
        <v>432</v>
      </c>
      <c r="L9" s="854" t="s">
        <v>435</v>
      </c>
      <c r="M9" s="854" t="s">
        <v>95</v>
      </c>
      <c r="N9" s="854" t="s">
        <v>94</v>
      </c>
      <c r="O9" s="1138" t="s">
        <v>93</v>
      </c>
      <c r="P9" s="853" t="s">
        <v>104</v>
      </c>
      <c r="Q9" s="1195" t="s">
        <v>103</v>
      </c>
      <c r="R9" s="539"/>
      <c r="S9" s="423"/>
    </row>
    <row r="10" spans="1:23" s="498" customFormat="1" ht="16.5" customHeight="1" x14ac:dyDescent="0.2">
      <c r="A10" s="494"/>
      <c r="B10" s="495"/>
      <c r="C10" s="1513" t="s">
        <v>106</v>
      </c>
      <c r="D10" s="1513"/>
      <c r="E10" s="496">
        <v>14</v>
      </c>
      <c r="F10" s="496">
        <v>16</v>
      </c>
      <c r="G10" s="496">
        <v>23</v>
      </c>
      <c r="H10" s="496">
        <v>19</v>
      </c>
      <c r="I10" s="496">
        <v>18</v>
      </c>
      <c r="J10" s="496">
        <v>22</v>
      </c>
      <c r="K10" s="496">
        <v>9</v>
      </c>
      <c r="L10" s="496">
        <v>10</v>
      </c>
      <c r="M10" s="496">
        <v>19</v>
      </c>
      <c r="N10" s="496" t="s">
        <v>465</v>
      </c>
      <c r="O10" s="496">
        <v>16</v>
      </c>
      <c r="P10" s="496">
        <v>3</v>
      </c>
      <c r="Q10" s="496">
        <v>15</v>
      </c>
      <c r="R10" s="539"/>
      <c r="S10" s="497"/>
      <c r="T10" s="881"/>
      <c r="U10" s="1013"/>
      <c r="V10" s="881"/>
    </row>
    <row r="11" spans="1:23" s="502" customFormat="1" ht="10.5" customHeight="1" x14ac:dyDescent="0.2">
      <c r="A11" s="499"/>
      <c r="B11" s="500"/>
      <c r="C11" s="976"/>
      <c r="D11" s="590" t="s">
        <v>249</v>
      </c>
      <c r="E11" s="1146">
        <v>6</v>
      </c>
      <c r="F11" s="1146">
        <v>4</v>
      </c>
      <c r="G11" s="1146">
        <v>7</v>
      </c>
      <c r="H11" s="1146">
        <v>11</v>
      </c>
      <c r="I11" s="1146">
        <v>5</v>
      </c>
      <c r="J11" s="1146">
        <v>13</v>
      </c>
      <c r="K11" s="1145">
        <v>3</v>
      </c>
      <c r="L11" s="1145">
        <v>4</v>
      </c>
      <c r="M11" s="1145">
        <v>2</v>
      </c>
      <c r="N11" s="1145">
        <v>2</v>
      </c>
      <c r="O11" s="1145">
        <v>4</v>
      </c>
      <c r="P11" s="1145">
        <v>1</v>
      </c>
      <c r="Q11" s="1145">
        <v>5</v>
      </c>
      <c r="R11" s="539"/>
      <c r="S11" s="478"/>
      <c r="U11" s="1013"/>
      <c r="V11" s="881"/>
      <c r="W11" s="978"/>
    </row>
    <row r="12" spans="1:23" s="502" customFormat="1" ht="10.5" customHeight="1" x14ac:dyDescent="0.2">
      <c r="A12" s="499"/>
      <c r="B12" s="500"/>
      <c r="C12" s="976"/>
      <c r="D12" s="590" t="s">
        <v>250</v>
      </c>
      <c r="E12" s="1146">
        <v>3</v>
      </c>
      <c r="F12" s="1146">
        <v>1</v>
      </c>
      <c r="G12" s="1146">
        <v>2</v>
      </c>
      <c r="H12" s="1146">
        <v>2</v>
      </c>
      <c r="I12" s="1146">
        <v>3</v>
      </c>
      <c r="J12" s="1146">
        <v>2</v>
      </c>
      <c r="K12" s="1145" t="s">
        <v>9</v>
      </c>
      <c r="L12" s="1145">
        <v>1</v>
      </c>
      <c r="M12" s="1145">
        <v>4</v>
      </c>
      <c r="N12" s="1145">
        <v>1</v>
      </c>
      <c r="O12" s="1145">
        <v>3</v>
      </c>
      <c r="P12" s="1145" t="s">
        <v>9</v>
      </c>
      <c r="Q12" s="1145">
        <v>1</v>
      </c>
      <c r="R12" s="539"/>
      <c r="S12" s="478"/>
      <c r="U12" s="1013"/>
      <c r="V12" s="881"/>
      <c r="W12" s="978"/>
    </row>
    <row r="13" spans="1:23" s="992" customFormat="1" ht="10.5" customHeight="1" x14ac:dyDescent="0.2">
      <c r="A13" s="1128"/>
      <c r="B13" s="1129"/>
      <c r="C13" s="1125"/>
      <c r="D13" s="590" t="s">
        <v>251</v>
      </c>
      <c r="E13" s="1146">
        <v>1</v>
      </c>
      <c r="F13" s="1146">
        <v>10</v>
      </c>
      <c r="G13" s="1146">
        <v>12</v>
      </c>
      <c r="H13" s="1146">
        <v>4</v>
      </c>
      <c r="I13" s="1146">
        <v>4</v>
      </c>
      <c r="J13" s="1146">
        <v>4</v>
      </c>
      <c r="K13" s="1145">
        <v>3</v>
      </c>
      <c r="L13" s="1145" t="s">
        <v>9</v>
      </c>
      <c r="M13" s="1145">
        <v>7</v>
      </c>
      <c r="N13" s="1145">
        <v>3</v>
      </c>
      <c r="O13" s="1145">
        <v>4</v>
      </c>
      <c r="P13" s="1145">
        <v>2</v>
      </c>
      <c r="Q13" s="1145">
        <v>7</v>
      </c>
      <c r="R13" s="796"/>
      <c r="S13" s="1130"/>
      <c r="U13" s="1013"/>
      <c r="V13" s="881"/>
      <c r="W13" s="1131"/>
    </row>
    <row r="14" spans="1:23" s="502" customFormat="1" ht="12" customHeight="1" x14ac:dyDescent="0.2">
      <c r="A14" s="499"/>
      <c r="B14" s="500"/>
      <c r="C14" s="976"/>
      <c r="D14" s="590" t="s">
        <v>252</v>
      </c>
      <c r="E14" s="1146">
        <v>1</v>
      </c>
      <c r="F14" s="1146" t="s">
        <v>9</v>
      </c>
      <c r="G14" s="1146" t="s">
        <v>9</v>
      </c>
      <c r="H14" s="1146" t="s">
        <v>9</v>
      </c>
      <c r="I14" s="1146">
        <v>1</v>
      </c>
      <c r="J14" s="1146" t="s">
        <v>9</v>
      </c>
      <c r="K14" s="1145">
        <v>1</v>
      </c>
      <c r="L14" s="1145">
        <v>1</v>
      </c>
      <c r="M14" s="1145" t="s">
        <v>9</v>
      </c>
      <c r="N14" s="1145" t="s">
        <v>9</v>
      </c>
      <c r="O14" s="1145" t="s">
        <v>9</v>
      </c>
      <c r="P14" s="1145" t="s">
        <v>9</v>
      </c>
      <c r="Q14" s="1145">
        <v>2</v>
      </c>
      <c r="R14" s="501"/>
      <c r="S14" s="478"/>
      <c r="U14" s="1013"/>
      <c r="V14" s="881"/>
    </row>
    <row r="15" spans="1:23" s="502" customFormat="1" ht="10.5" customHeight="1" x14ac:dyDescent="0.2">
      <c r="A15" s="499"/>
      <c r="B15" s="500"/>
      <c r="C15" s="976"/>
      <c r="D15" s="590" t="s">
        <v>253</v>
      </c>
      <c r="E15" s="1146" t="s">
        <v>9</v>
      </c>
      <c r="F15" s="1146" t="s">
        <v>9</v>
      </c>
      <c r="G15" s="1146" t="s">
        <v>9</v>
      </c>
      <c r="H15" s="1146" t="s">
        <v>9</v>
      </c>
      <c r="I15" s="1146" t="s">
        <v>9</v>
      </c>
      <c r="J15" s="1146" t="s">
        <v>9</v>
      </c>
      <c r="K15" s="1145" t="s">
        <v>9</v>
      </c>
      <c r="L15" s="1145" t="s">
        <v>9</v>
      </c>
      <c r="M15" s="1145" t="s">
        <v>9</v>
      </c>
      <c r="N15" s="1145" t="s">
        <v>9</v>
      </c>
      <c r="O15" s="1145" t="s">
        <v>9</v>
      </c>
      <c r="P15" s="1145" t="s">
        <v>9</v>
      </c>
      <c r="Q15" s="1145" t="s">
        <v>9</v>
      </c>
      <c r="R15" s="501"/>
      <c r="S15" s="478"/>
      <c r="T15" s="898"/>
      <c r="U15" s="1013"/>
      <c r="V15" s="881"/>
    </row>
    <row r="16" spans="1:23" s="502" customFormat="1" ht="10.5" customHeight="1" x14ac:dyDescent="0.2">
      <c r="A16" s="499"/>
      <c r="B16" s="500"/>
      <c r="C16" s="976"/>
      <c r="D16" s="590" t="s">
        <v>254</v>
      </c>
      <c r="E16" s="1146" t="s">
        <v>9</v>
      </c>
      <c r="F16" s="1146" t="s">
        <v>9</v>
      </c>
      <c r="G16" s="1146" t="s">
        <v>9</v>
      </c>
      <c r="H16" s="1146" t="s">
        <v>9</v>
      </c>
      <c r="I16" s="1146" t="s">
        <v>9</v>
      </c>
      <c r="J16" s="1146" t="s">
        <v>9</v>
      </c>
      <c r="K16" s="1145" t="s">
        <v>9</v>
      </c>
      <c r="L16" s="1145" t="s">
        <v>9</v>
      </c>
      <c r="M16" s="1145">
        <v>1</v>
      </c>
      <c r="N16" s="1145" t="s">
        <v>9</v>
      </c>
      <c r="O16" s="1145" t="s">
        <v>9</v>
      </c>
      <c r="P16" s="1145" t="s">
        <v>9</v>
      </c>
      <c r="Q16" s="1145" t="s">
        <v>9</v>
      </c>
      <c r="R16" s="501"/>
      <c r="S16" s="478"/>
      <c r="U16" s="1013"/>
      <c r="V16" s="881"/>
    </row>
    <row r="17" spans="1:22" s="502" customFormat="1" ht="12" customHeight="1" x14ac:dyDescent="0.2">
      <c r="A17" s="499"/>
      <c r="B17" s="500"/>
      <c r="C17" s="976"/>
      <c r="D17" s="503" t="s">
        <v>255</v>
      </c>
      <c r="E17" s="1146">
        <v>3</v>
      </c>
      <c r="F17" s="1146">
        <v>1</v>
      </c>
      <c r="G17" s="1146">
        <v>2</v>
      </c>
      <c r="H17" s="1146">
        <v>2</v>
      </c>
      <c r="I17" s="1146">
        <v>5</v>
      </c>
      <c r="J17" s="1146">
        <v>3</v>
      </c>
      <c r="K17" s="1145">
        <v>2</v>
      </c>
      <c r="L17" s="1145">
        <v>4</v>
      </c>
      <c r="M17" s="1145">
        <v>5</v>
      </c>
      <c r="N17" s="1145" t="s">
        <v>467</v>
      </c>
      <c r="O17" s="1145">
        <v>5</v>
      </c>
      <c r="P17" s="1145" t="s">
        <v>9</v>
      </c>
      <c r="Q17" s="1145">
        <v>2</v>
      </c>
      <c r="R17" s="501"/>
      <c r="S17" s="478"/>
      <c r="U17" s="1013"/>
      <c r="V17" s="881"/>
    </row>
    <row r="18" spans="1:22" s="498" customFormat="1" ht="14.25" customHeight="1" x14ac:dyDescent="0.2">
      <c r="A18" s="504"/>
      <c r="B18" s="505"/>
      <c r="C18" s="974" t="s">
        <v>306</v>
      </c>
      <c r="D18" s="506"/>
      <c r="E18" s="496">
        <v>8</v>
      </c>
      <c r="F18" s="496">
        <v>13</v>
      </c>
      <c r="G18" s="496">
        <v>13</v>
      </c>
      <c r="H18" s="496">
        <v>13</v>
      </c>
      <c r="I18" s="496">
        <v>8</v>
      </c>
      <c r="J18" s="496">
        <v>14</v>
      </c>
      <c r="K18" s="496">
        <v>3</v>
      </c>
      <c r="L18" s="496">
        <v>3</v>
      </c>
      <c r="M18" s="496">
        <v>8</v>
      </c>
      <c r="N18" s="496">
        <v>3</v>
      </c>
      <c r="O18" s="496">
        <v>3</v>
      </c>
      <c r="P18" s="496">
        <v>2</v>
      </c>
      <c r="Q18" s="496">
        <v>13</v>
      </c>
      <c r="R18" s="501"/>
      <c r="S18" s="478"/>
      <c r="T18" s="898"/>
      <c r="U18" s="1013"/>
    </row>
    <row r="19" spans="1:22" s="510" customFormat="1" ht="14.25" customHeight="1" x14ac:dyDescent="0.2">
      <c r="A19" s="507"/>
      <c r="B19" s="508"/>
      <c r="C19" s="974" t="s">
        <v>307</v>
      </c>
      <c r="D19" s="1136"/>
      <c r="E19" s="509">
        <v>62990</v>
      </c>
      <c r="F19" s="509">
        <v>9949</v>
      </c>
      <c r="G19" s="509">
        <v>7459</v>
      </c>
      <c r="H19" s="509">
        <v>20029</v>
      </c>
      <c r="I19" s="509">
        <v>23684</v>
      </c>
      <c r="J19" s="509">
        <v>158232</v>
      </c>
      <c r="K19" s="509">
        <v>9694</v>
      </c>
      <c r="L19" s="509">
        <v>14369</v>
      </c>
      <c r="M19" s="509">
        <v>110969</v>
      </c>
      <c r="N19" s="509">
        <v>20262</v>
      </c>
      <c r="O19" s="509">
        <v>7603</v>
      </c>
      <c r="P19" s="509">
        <v>655</v>
      </c>
      <c r="Q19" s="509">
        <v>3247</v>
      </c>
      <c r="R19" s="501"/>
      <c r="S19" s="478"/>
      <c r="T19" s="898"/>
      <c r="U19" s="1014"/>
    </row>
    <row r="20" spans="1:22" ht="9.75" customHeight="1" x14ac:dyDescent="0.2">
      <c r="A20" s="413"/>
      <c r="B20" s="482"/>
      <c r="C20" s="1573" t="s">
        <v>127</v>
      </c>
      <c r="D20" s="1573"/>
      <c r="E20" s="1145" t="s">
        <v>9</v>
      </c>
      <c r="F20" s="1145" t="s">
        <v>9</v>
      </c>
      <c r="G20" s="1145" t="s">
        <v>9</v>
      </c>
      <c r="H20" s="1145">
        <v>1759</v>
      </c>
      <c r="I20" s="1145">
        <v>262</v>
      </c>
      <c r="J20" s="1145">
        <v>916</v>
      </c>
      <c r="K20" s="1145" t="s">
        <v>9</v>
      </c>
      <c r="L20" s="1145" t="s">
        <v>9</v>
      </c>
      <c r="M20" s="1145" t="s">
        <v>9</v>
      </c>
      <c r="N20" s="1145" t="s">
        <v>9</v>
      </c>
      <c r="O20" s="1145" t="s">
        <v>9</v>
      </c>
      <c r="P20" s="1145" t="s">
        <v>9</v>
      </c>
      <c r="Q20" s="1145" t="s">
        <v>9</v>
      </c>
      <c r="R20" s="501"/>
      <c r="S20" s="478"/>
      <c r="T20" s="502"/>
      <c r="U20" s="1014"/>
    </row>
    <row r="21" spans="1:22" ht="9.75" customHeight="1" x14ac:dyDescent="0.2">
      <c r="A21" s="413"/>
      <c r="B21" s="482"/>
      <c r="C21" s="1573" t="s">
        <v>126</v>
      </c>
      <c r="D21" s="1573"/>
      <c r="E21" s="1145" t="s">
        <v>9</v>
      </c>
      <c r="F21" s="1145" t="s">
        <v>9</v>
      </c>
      <c r="G21" s="1145" t="s">
        <v>9</v>
      </c>
      <c r="H21" s="1145" t="s">
        <v>9</v>
      </c>
      <c r="I21" s="1145" t="s">
        <v>9</v>
      </c>
      <c r="J21" s="1145" t="s">
        <v>9</v>
      </c>
      <c r="K21" s="1145" t="s">
        <v>9</v>
      </c>
      <c r="L21" s="1145" t="s">
        <v>9</v>
      </c>
      <c r="M21" s="1145" t="s">
        <v>9</v>
      </c>
      <c r="N21" s="1145" t="s">
        <v>9</v>
      </c>
      <c r="O21" s="1145" t="s">
        <v>9</v>
      </c>
      <c r="P21" s="1145" t="s">
        <v>9</v>
      </c>
      <c r="Q21" s="1145" t="s">
        <v>9</v>
      </c>
      <c r="R21" s="539"/>
      <c r="S21" s="423"/>
      <c r="T21" s="476"/>
      <c r="V21" s="476"/>
    </row>
    <row r="22" spans="1:22" ht="9.75" customHeight="1" x14ac:dyDescent="0.2">
      <c r="A22" s="413"/>
      <c r="B22" s="482"/>
      <c r="C22" s="1573" t="s">
        <v>125</v>
      </c>
      <c r="D22" s="1573"/>
      <c r="E22" s="1145">
        <v>41160</v>
      </c>
      <c r="F22" s="1145">
        <v>2914</v>
      </c>
      <c r="G22" s="1145">
        <v>1756</v>
      </c>
      <c r="H22" s="1145">
        <v>5427</v>
      </c>
      <c r="I22" s="1145">
        <v>23273</v>
      </c>
      <c r="J22" s="1145">
        <v>31263</v>
      </c>
      <c r="K22" s="1145" t="s">
        <v>9</v>
      </c>
      <c r="L22" s="1145" t="s">
        <v>9</v>
      </c>
      <c r="M22" s="1145">
        <v>32357</v>
      </c>
      <c r="N22" s="1145">
        <v>307</v>
      </c>
      <c r="O22" s="1145">
        <v>2990</v>
      </c>
      <c r="P22" s="1145">
        <v>655</v>
      </c>
      <c r="Q22" s="1145">
        <v>1522</v>
      </c>
      <c r="R22" s="539"/>
      <c r="S22" s="423"/>
      <c r="T22" s="476"/>
      <c r="U22" s="1014"/>
    </row>
    <row r="23" spans="1:22" ht="9.75" customHeight="1" x14ac:dyDescent="0.2">
      <c r="A23" s="413"/>
      <c r="B23" s="482"/>
      <c r="C23" s="1573" t="s">
        <v>124</v>
      </c>
      <c r="D23" s="1573"/>
      <c r="E23" s="1145" t="s">
        <v>9</v>
      </c>
      <c r="F23" s="1145" t="s">
        <v>9</v>
      </c>
      <c r="G23" s="1145">
        <v>11</v>
      </c>
      <c r="H23" s="1145" t="s">
        <v>9</v>
      </c>
      <c r="I23" s="1145" t="s">
        <v>9</v>
      </c>
      <c r="J23" s="1145" t="s">
        <v>9</v>
      </c>
      <c r="K23" s="1145" t="s">
        <v>9</v>
      </c>
      <c r="L23" s="1145" t="s">
        <v>9</v>
      </c>
      <c r="M23" s="1145" t="s">
        <v>9</v>
      </c>
      <c r="N23" s="1145" t="s">
        <v>9</v>
      </c>
      <c r="O23" s="1145" t="s">
        <v>9</v>
      </c>
      <c r="P23" s="1145" t="s">
        <v>9</v>
      </c>
      <c r="Q23" s="1145" t="s">
        <v>9</v>
      </c>
      <c r="R23" s="539"/>
      <c r="S23" s="423"/>
      <c r="V23" s="476"/>
    </row>
    <row r="24" spans="1:22" ht="9.75" customHeight="1" x14ac:dyDescent="0.2">
      <c r="A24" s="413"/>
      <c r="B24" s="482"/>
      <c r="C24" s="1573" t="s">
        <v>123</v>
      </c>
      <c r="D24" s="1573"/>
      <c r="E24" s="1145" t="s">
        <v>9</v>
      </c>
      <c r="F24" s="1145" t="s">
        <v>9</v>
      </c>
      <c r="G24" s="1145" t="s">
        <v>9</v>
      </c>
      <c r="H24" s="1145" t="s">
        <v>9</v>
      </c>
      <c r="I24" s="1145" t="s">
        <v>9</v>
      </c>
      <c r="J24" s="1145" t="s">
        <v>9</v>
      </c>
      <c r="K24" s="1145" t="s">
        <v>9</v>
      </c>
      <c r="L24" s="1145" t="s">
        <v>9</v>
      </c>
      <c r="M24" s="1145">
        <v>114</v>
      </c>
      <c r="N24" s="1145" t="s">
        <v>9</v>
      </c>
      <c r="O24" s="1145" t="s">
        <v>9</v>
      </c>
      <c r="P24" s="1145" t="s">
        <v>9</v>
      </c>
      <c r="Q24" s="1145" t="s">
        <v>9</v>
      </c>
      <c r="R24" s="539"/>
      <c r="S24" s="423"/>
      <c r="U24" s="1014"/>
    </row>
    <row r="25" spans="1:22" ht="9.75" customHeight="1" x14ac:dyDescent="0.2">
      <c r="A25" s="413"/>
      <c r="B25" s="482"/>
      <c r="C25" s="1573" t="s">
        <v>122</v>
      </c>
      <c r="D25" s="1573"/>
      <c r="E25" s="1145" t="s">
        <v>9</v>
      </c>
      <c r="F25" s="1145" t="s">
        <v>9</v>
      </c>
      <c r="G25" s="1145" t="s">
        <v>9</v>
      </c>
      <c r="H25" s="1145" t="s">
        <v>9</v>
      </c>
      <c r="I25" s="1145" t="s">
        <v>9</v>
      </c>
      <c r="J25" s="1145">
        <v>104048</v>
      </c>
      <c r="K25" s="1145" t="s">
        <v>9</v>
      </c>
      <c r="L25" s="1145" t="s">
        <v>9</v>
      </c>
      <c r="M25" s="1145" t="s">
        <v>9</v>
      </c>
      <c r="N25" s="1145" t="s">
        <v>9</v>
      </c>
      <c r="O25" s="1145" t="s">
        <v>9</v>
      </c>
      <c r="P25" s="1145" t="s">
        <v>9</v>
      </c>
      <c r="Q25" s="1145" t="s">
        <v>9</v>
      </c>
      <c r="R25" s="539"/>
      <c r="S25" s="423"/>
      <c r="T25" s="476"/>
    </row>
    <row r="26" spans="1:22" ht="9.75" customHeight="1" x14ac:dyDescent="0.2">
      <c r="A26" s="413"/>
      <c r="B26" s="482"/>
      <c r="C26" s="1573" t="s">
        <v>121</v>
      </c>
      <c r="D26" s="1573"/>
      <c r="E26" s="1145" t="s">
        <v>9</v>
      </c>
      <c r="F26" s="1145">
        <v>6622</v>
      </c>
      <c r="G26" s="1145">
        <v>4378</v>
      </c>
      <c r="H26" s="1145">
        <v>9664</v>
      </c>
      <c r="I26" s="1145">
        <v>109</v>
      </c>
      <c r="J26" s="1145" t="s">
        <v>9</v>
      </c>
      <c r="K26" s="1145">
        <v>8918</v>
      </c>
      <c r="L26" s="1145">
        <v>14369</v>
      </c>
      <c r="M26" s="1145" t="s">
        <v>9</v>
      </c>
      <c r="N26" s="1145" t="s">
        <v>9</v>
      </c>
      <c r="O26" s="1145">
        <v>4473</v>
      </c>
      <c r="P26" s="1145" t="s">
        <v>9</v>
      </c>
      <c r="Q26" s="1145">
        <v>1654</v>
      </c>
      <c r="R26" s="539"/>
      <c r="S26" s="423"/>
      <c r="T26" s="476"/>
      <c r="U26" s="1014"/>
      <c r="V26" s="476"/>
    </row>
    <row r="27" spans="1:22" ht="9.75" customHeight="1" x14ac:dyDescent="0.2">
      <c r="A27" s="413"/>
      <c r="B27" s="482"/>
      <c r="C27" s="1573" t="s">
        <v>120</v>
      </c>
      <c r="D27" s="1573"/>
      <c r="E27" s="1145">
        <v>364</v>
      </c>
      <c r="F27" s="1145">
        <v>364</v>
      </c>
      <c r="G27" s="1145">
        <v>1314</v>
      </c>
      <c r="H27" s="1145">
        <v>174</v>
      </c>
      <c r="I27" s="1145">
        <v>40</v>
      </c>
      <c r="J27" s="1145">
        <v>3416</v>
      </c>
      <c r="K27" s="1145" t="s">
        <v>9</v>
      </c>
      <c r="L27" s="1145" t="s">
        <v>9</v>
      </c>
      <c r="M27" s="1145" t="s">
        <v>9</v>
      </c>
      <c r="N27" s="1145" t="s">
        <v>9</v>
      </c>
      <c r="O27" s="1145">
        <v>140</v>
      </c>
      <c r="P27" s="1145" t="s">
        <v>9</v>
      </c>
      <c r="Q27" s="1145">
        <v>59</v>
      </c>
      <c r="R27" s="539"/>
      <c r="S27" s="423"/>
    </row>
    <row r="28" spans="1:22" ht="9.75" customHeight="1" x14ac:dyDescent="0.2">
      <c r="A28" s="413"/>
      <c r="B28" s="482"/>
      <c r="C28" s="1573" t="s">
        <v>119</v>
      </c>
      <c r="D28" s="1573"/>
      <c r="E28" s="1145" t="s">
        <v>9</v>
      </c>
      <c r="F28" s="1145" t="s">
        <v>9</v>
      </c>
      <c r="G28" s="1145" t="s">
        <v>9</v>
      </c>
      <c r="H28" s="1145" t="s">
        <v>9</v>
      </c>
      <c r="I28" s="1145" t="s">
        <v>9</v>
      </c>
      <c r="J28" s="1145" t="s">
        <v>9</v>
      </c>
      <c r="K28" s="1145" t="s">
        <v>9</v>
      </c>
      <c r="L28" s="1145" t="s">
        <v>9</v>
      </c>
      <c r="M28" s="1145" t="s">
        <v>9</v>
      </c>
      <c r="N28" s="1145" t="s">
        <v>9</v>
      </c>
      <c r="O28" s="1145" t="s">
        <v>9</v>
      </c>
      <c r="P28" s="1145" t="s">
        <v>9</v>
      </c>
      <c r="Q28" s="1145" t="s">
        <v>9</v>
      </c>
      <c r="R28" s="539"/>
      <c r="S28" s="423"/>
      <c r="U28" s="1014"/>
    </row>
    <row r="29" spans="1:22" ht="9.75" customHeight="1" x14ac:dyDescent="0.2">
      <c r="A29" s="413"/>
      <c r="B29" s="482"/>
      <c r="C29" s="1573" t="s">
        <v>118</v>
      </c>
      <c r="D29" s="1573"/>
      <c r="E29" s="1145" t="s">
        <v>9</v>
      </c>
      <c r="F29" s="1145" t="s">
        <v>9</v>
      </c>
      <c r="G29" s="1145" t="s">
        <v>9</v>
      </c>
      <c r="H29" s="1145" t="s">
        <v>9</v>
      </c>
      <c r="I29" s="1145" t="s">
        <v>9</v>
      </c>
      <c r="J29" s="1145" t="s">
        <v>9</v>
      </c>
      <c r="K29" s="1145" t="s">
        <v>9</v>
      </c>
      <c r="L29" s="1145" t="s">
        <v>9</v>
      </c>
      <c r="M29" s="1145" t="s">
        <v>9</v>
      </c>
      <c r="N29" s="1145" t="s">
        <v>9</v>
      </c>
      <c r="O29" s="1145" t="s">
        <v>9</v>
      </c>
      <c r="P29" s="1145" t="s">
        <v>9</v>
      </c>
      <c r="Q29" s="1145" t="s">
        <v>9</v>
      </c>
      <c r="R29" s="539"/>
      <c r="S29" s="423"/>
      <c r="U29" s="1014"/>
    </row>
    <row r="30" spans="1:22" ht="9.75" customHeight="1" x14ac:dyDescent="0.2">
      <c r="A30" s="413"/>
      <c r="B30" s="482"/>
      <c r="C30" s="1573" t="s">
        <v>117</v>
      </c>
      <c r="D30" s="1573"/>
      <c r="E30" s="1145" t="s">
        <v>9</v>
      </c>
      <c r="F30" s="1145" t="s">
        <v>9</v>
      </c>
      <c r="G30" s="1145" t="s">
        <v>9</v>
      </c>
      <c r="H30" s="1145" t="s">
        <v>9</v>
      </c>
      <c r="I30" s="1145" t="s">
        <v>9</v>
      </c>
      <c r="J30" s="1145" t="s">
        <v>9</v>
      </c>
      <c r="K30" s="1145" t="s">
        <v>9</v>
      </c>
      <c r="L30" s="1145" t="s">
        <v>9</v>
      </c>
      <c r="M30" s="1145" t="s">
        <v>9</v>
      </c>
      <c r="N30" s="1145" t="s">
        <v>9</v>
      </c>
      <c r="O30" s="1145" t="s">
        <v>9</v>
      </c>
      <c r="P30" s="1145" t="s">
        <v>9</v>
      </c>
      <c r="Q30" s="1145" t="s">
        <v>9</v>
      </c>
      <c r="R30" s="539"/>
      <c r="S30" s="423"/>
    </row>
    <row r="31" spans="1:22" ht="9.75" customHeight="1" x14ac:dyDescent="0.2">
      <c r="A31" s="413"/>
      <c r="B31" s="482"/>
      <c r="C31" s="1574" t="s">
        <v>466</v>
      </c>
      <c r="D31" s="1574"/>
      <c r="E31" s="1145" t="s">
        <v>9</v>
      </c>
      <c r="F31" s="1145" t="s">
        <v>9</v>
      </c>
      <c r="G31" s="1145" t="s">
        <v>9</v>
      </c>
      <c r="H31" s="1145" t="s">
        <v>9</v>
      </c>
      <c r="I31" s="1145" t="s">
        <v>9</v>
      </c>
      <c r="J31" s="1145" t="s">
        <v>9</v>
      </c>
      <c r="K31" s="1145" t="s">
        <v>9</v>
      </c>
      <c r="L31" s="1145" t="s">
        <v>9</v>
      </c>
      <c r="M31" s="1145" t="s">
        <v>9</v>
      </c>
      <c r="N31" s="1145" t="s">
        <v>9</v>
      </c>
      <c r="O31" s="1145" t="s">
        <v>9</v>
      </c>
      <c r="P31" s="1145" t="s">
        <v>9</v>
      </c>
      <c r="Q31" s="1145" t="s">
        <v>9</v>
      </c>
      <c r="R31" s="511"/>
      <c r="S31" s="423"/>
    </row>
    <row r="32" spans="1:22" ht="9.75" customHeight="1" x14ac:dyDescent="0.2">
      <c r="A32" s="413"/>
      <c r="B32" s="482"/>
      <c r="C32" s="1573" t="s">
        <v>116</v>
      </c>
      <c r="D32" s="1573"/>
      <c r="E32" s="1145" t="s">
        <v>9</v>
      </c>
      <c r="F32" s="1145" t="s">
        <v>9</v>
      </c>
      <c r="G32" s="1145" t="s">
        <v>9</v>
      </c>
      <c r="H32" s="1145" t="s">
        <v>9</v>
      </c>
      <c r="I32" s="1145" t="s">
        <v>9</v>
      </c>
      <c r="J32" s="1145" t="s">
        <v>9</v>
      </c>
      <c r="K32" s="1145" t="s">
        <v>9</v>
      </c>
      <c r="L32" s="1145" t="s">
        <v>9</v>
      </c>
      <c r="M32" s="1145" t="s">
        <v>9</v>
      </c>
      <c r="N32" s="1145">
        <v>19955</v>
      </c>
      <c r="O32" s="1145" t="s">
        <v>9</v>
      </c>
      <c r="P32" s="1145" t="s">
        <v>9</v>
      </c>
      <c r="Q32" s="1145" t="s">
        <v>9</v>
      </c>
      <c r="R32" s="511"/>
      <c r="S32" s="423"/>
    </row>
    <row r="33" spans="1:23" ht="9.75" customHeight="1" x14ac:dyDescent="0.2">
      <c r="A33" s="413"/>
      <c r="B33" s="482"/>
      <c r="C33" s="1573" t="s">
        <v>115</v>
      </c>
      <c r="D33" s="1573"/>
      <c r="E33" s="1145" t="s">
        <v>9</v>
      </c>
      <c r="F33" s="1145" t="s">
        <v>9</v>
      </c>
      <c r="G33" s="1145" t="s">
        <v>9</v>
      </c>
      <c r="H33" s="1145">
        <v>3005</v>
      </c>
      <c r="I33" s="1145" t="s">
        <v>9</v>
      </c>
      <c r="J33" s="1145" t="s">
        <v>9</v>
      </c>
      <c r="K33" s="1145">
        <v>256</v>
      </c>
      <c r="L33" s="1145" t="s">
        <v>9</v>
      </c>
      <c r="M33" s="1145" t="s">
        <v>9</v>
      </c>
      <c r="N33" s="1145" t="s">
        <v>9</v>
      </c>
      <c r="O33" s="1145" t="s">
        <v>9</v>
      </c>
      <c r="P33" s="1145" t="s">
        <v>9</v>
      </c>
      <c r="Q33" s="1145" t="s">
        <v>9</v>
      </c>
      <c r="R33" s="511"/>
      <c r="S33" s="423"/>
    </row>
    <row r="34" spans="1:23" ht="9.75" customHeight="1" x14ac:dyDescent="0.2">
      <c r="A34" s="413">
        <v>4661</v>
      </c>
      <c r="B34" s="482"/>
      <c r="C34" s="1575" t="s">
        <v>114</v>
      </c>
      <c r="D34" s="1575"/>
      <c r="E34" s="1145" t="s">
        <v>9</v>
      </c>
      <c r="F34" s="1145" t="s">
        <v>9</v>
      </c>
      <c r="G34" s="1145" t="s">
        <v>9</v>
      </c>
      <c r="H34" s="1145" t="s">
        <v>9</v>
      </c>
      <c r="I34" s="1145" t="s">
        <v>9</v>
      </c>
      <c r="J34" s="1145" t="s">
        <v>9</v>
      </c>
      <c r="K34" s="1145" t="s">
        <v>9</v>
      </c>
      <c r="L34" s="1145" t="s">
        <v>9</v>
      </c>
      <c r="M34" s="1145" t="s">
        <v>9</v>
      </c>
      <c r="N34" s="1145" t="s">
        <v>9</v>
      </c>
      <c r="O34" s="1145" t="s">
        <v>9</v>
      </c>
      <c r="P34" s="1145" t="s">
        <v>9</v>
      </c>
      <c r="Q34" s="1145" t="s">
        <v>9</v>
      </c>
      <c r="R34" s="511"/>
      <c r="S34" s="423"/>
    </row>
    <row r="35" spans="1:23" ht="9.75" customHeight="1" x14ac:dyDescent="0.2">
      <c r="A35" s="413"/>
      <c r="B35" s="482"/>
      <c r="C35" s="1573" t="s">
        <v>113</v>
      </c>
      <c r="D35" s="1573"/>
      <c r="E35" s="1145">
        <v>21466</v>
      </c>
      <c r="F35" s="1145">
        <v>49</v>
      </c>
      <c r="G35" s="1145" t="s">
        <v>9</v>
      </c>
      <c r="H35" s="1145" t="s">
        <v>9</v>
      </c>
      <c r="I35" s="1145" t="s">
        <v>9</v>
      </c>
      <c r="J35" s="1145" t="s">
        <v>9</v>
      </c>
      <c r="K35" s="1145" t="s">
        <v>9</v>
      </c>
      <c r="L35" s="1145" t="s">
        <v>9</v>
      </c>
      <c r="M35" s="1145" t="s">
        <v>9</v>
      </c>
      <c r="N35" s="1145" t="s">
        <v>9</v>
      </c>
      <c r="O35" s="1145" t="s">
        <v>9</v>
      </c>
      <c r="P35" s="1145" t="s">
        <v>9</v>
      </c>
      <c r="Q35" s="1145">
        <v>13</v>
      </c>
      <c r="R35" s="511"/>
      <c r="S35" s="423"/>
    </row>
    <row r="36" spans="1:23" ht="9.75" customHeight="1" x14ac:dyDescent="0.2">
      <c r="A36" s="413"/>
      <c r="B36" s="482"/>
      <c r="C36" s="1573" t="s">
        <v>112</v>
      </c>
      <c r="D36" s="1573"/>
      <c r="E36" s="1145" t="s">
        <v>9</v>
      </c>
      <c r="F36" s="1145" t="s">
        <v>9</v>
      </c>
      <c r="G36" s="1145" t="s">
        <v>9</v>
      </c>
      <c r="H36" s="1145" t="s">
        <v>9</v>
      </c>
      <c r="I36" s="1145" t="s">
        <v>9</v>
      </c>
      <c r="J36" s="1145">
        <v>18589</v>
      </c>
      <c r="K36" s="1145">
        <v>520</v>
      </c>
      <c r="L36" s="1145" t="s">
        <v>9</v>
      </c>
      <c r="M36" s="1145" t="s">
        <v>9</v>
      </c>
      <c r="N36" s="1145" t="s">
        <v>9</v>
      </c>
      <c r="O36" s="1145" t="s">
        <v>9</v>
      </c>
      <c r="P36" s="1145" t="s">
        <v>9</v>
      </c>
      <c r="Q36" s="1145" t="s">
        <v>9</v>
      </c>
      <c r="R36" s="511"/>
      <c r="S36" s="423"/>
    </row>
    <row r="37" spans="1:23" ht="9.75" customHeight="1" x14ac:dyDescent="0.2">
      <c r="A37" s="413"/>
      <c r="B37" s="482"/>
      <c r="C37" s="1573" t="s">
        <v>292</v>
      </c>
      <c r="D37" s="1573"/>
      <c r="E37" s="1145" t="s">
        <v>9</v>
      </c>
      <c r="F37" s="1145" t="s">
        <v>9</v>
      </c>
      <c r="G37" s="1145" t="s">
        <v>9</v>
      </c>
      <c r="H37" s="1145" t="s">
        <v>9</v>
      </c>
      <c r="I37" s="1145" t="s">
        <v>9</v>
      </c>
      <c r="J37" s="1145" t="s">
        <v>9</v>
      </c>
      <c r="K37" s="1145" t="s">
        <v>9</v>
      </c>
      <c r="L37" s="1145" t="s">
        <v>9</v>
      </c>
      <c r="M37" s="1145" t="s">
        <v>9</v>
      </c>
      <c r="N37" s="1145" t="s">
        <v>9</v>
      </c>
      <c r="O37" s="1145" t="s">
        <v>9</v>
      </c>
      <c r="P37" s="1145" t="s">
        <v>9</v>
      </c>
      <c r="Q37" s="1145" t="s">
        <v>9</v>
      </c>
      <c r="R37" s="539"/>
      <c r="S37" s="423"/>
    </row>
    <row r="38" spans="1:23" ht="9.75" customHeight="1" x14ac:dyDescent="0.2">
      <c r="A38" s="413"/>
      <c r="B38" s="482"/>
      <c r="C38" s="1573" t="s">
        <v>111</v>
      </c>
      <c r="D38" s="1573"/>
      <c r="E38" s="1145" t="s">
        <v>9</v>
      </c>
      <c r="F38" s="1145" t="s">
        <v>9</v>
      </c>
      <c r="G38" s="1145" t="s">
        <v>9</v>
      </c>
      <c r="H38" s="1145" t="s">
        <v>9</v>
      </c>
      <c r="I38" s="1145" t="s">
        <v>9</v>
      </c>
      <c r="J38" s="1145" t="s">
        <v>9</v>
      </c>
      <c r="K38" s="1145" t="s">
        <v>9</v>
      </c>
      <c r="L38" s="1145" t="s">
        <v>9</v>
      </c>
      <c r="M38" s="1145" t="s">
        <v>9</v>
      </c>
      <c r="N38" s="1145" t="s">
        <v>9</v>
      </c>
      <c r="O38" s="1145" t="s">
        <v>9</v>
      </c>
      <c r="P38" s="1145" t="s">
        <v>9</v>
      </c>
      <c r="Q38" s="1145" t="s">
        <v>9</v>
      </c>
      <c r="R38" s="539"/>
      <c r="S38" s="423"/>
    </row>
    <row r="39" spans="1:23" ht="9.75" customHeight="1" x14ac:dyDescent="0.2">
      <c r="A39" s="413"/>
      <c r="B39" s="482"/>
      <c r="C39" s="1573" t="s">
        <v>110</v>
      </c>
      <c r="D39" s="1573"/>
      <c r="E39" s="1145" t="s">
        <v>9</v>
      </c>
      <c r="F39" s="1145" t="s">
        <v>9</v>
      </c>
      <c r="G39" s="1145" t="s">
        <v>9</v>
      </c>
      <c r="H39" s="1145" t="s">
        <v>9</v>
      </c>
      <c r="I39" s="1145" t="s">
        <v>9</v>
      </c>
      <c r="J39" s="1145" t="s">
        <v>9</v>
      </c>
      <c r="K39" s="1145" t="s">
        <v>9</v>
      </c>
      <c r="L39" s="1145" t="s">
        <v>9</v>
      </c>
      <c r="M39" s="1145" t="s">
        <v>9</v>
      </c>
      <c r="N39" s="1145" t="s">
        <v>9</v>
      </c>
      <c r="O39" s="1145" t="s">
        <v>9</v>
      </c>
      <c r="P39" s="1145" t="s">
        <v>9</v>
      </c>
      <c r="Q39" s="1145" t="s">
        <v>9</v>
      </c>
      <c r="R39" s="539"/>
      <c r="S39" s="423"/>
    </row>
    <row r="40" spans="1:23" s="502" customFormat="1" ht="9.75" customHeight="1" x14ac:dyDescent="0.2">
      <c r="A40" s="499"/>
      <c r="B40" s="500"/>
      <c r="C40" s="1573" t="s">
        <v>109</v>
      </c>
      <c r="D40" s="1573"/>
      <c r="E40" s="1145" t="s">
        <v>9</v>
      </c>
      <c r="F40" s="1145" t="s">
        <v>9</v>
      </c>
      <c r="G40" s="1145" t="s">
        <v>9</v>
      </c>
      <c r="H40" s="1145" t="s">
        <v>9</v>
      </c>
      <c r="I40" s="1145" t="s">
        <v>9</v>
      </c>
      <c r="J40" s="1145" t="s">
        <v>9</v>
      </c>
      <c r="K40" s="1145" t="s">
        <v>9</v>
      </c>
      <c r="L40" s="1145" t="s">
        <v>9</v>
      </c>
      <c r="M40" s="1145" t="s">
        <v>9</v>
      </c>
      <c r="N40" s="1145" t="s">
        <v>9</v>
      </c>
      <c r="O40" s="1145" t="s">
        <v>9</v>
      </c>
      <c r="P40" s="1145" t="s">
        <v>9</v>
      </c>
      <c r="Q40" s="1145" t="s">
        <v>9</v>
      </c>
      <c r="R40" s="539"/>
      <c r="S40" s="478"/>
      <c r="U40" s="1012"/>
    </row>
    <row r="41" spans="1:23" s="502" customFormat="1" ht="9.75" customHeight="1" x14ac:dyDescent="0.2">
      <c r="A41" s="499"/>
      <c r="B41" s="500"/>
      <c r="C41" s="1590" t="s">
        <v>108</v>
      </c>
      <c r="D41" s="1590"/>
      <c r="E41" s="1145" t="s">
        <v>9</v>
      </c>
      <c r="F41" s="1145" t="s">
        <v>9</v>
      </c>
      <c r="G41" s="1145" t="s">
        <v>9</v>
      </c>
      <c r="H41" s="1145" t="s">
        <v>9</v>
      </c>
      <c r="I41" s="1145" t="s">
        <v>9</v>
      </c>
      <c r="J41" s="1145" t="s">
        <v>9</v>
      </c>
      <c r="K41" s="1145" t="s">
        <v>9</v>
      </c>
      <c r="L41" s="1145" t="s">
        <v>9</v>
      </c>
      <c r="M41" s="1145">
        <v>78498</v>
      </c>
      <c r="N41" s="1145" t="s">
        <v>9</v>
      </c>
      <c r="O41" s="1145" t="s">
        <v>9</v>
      </c>
      <c r="P41" s="1145" t="s">
        <v>9</v>
      </c>
      <c r="Q41" s="1145" t="s">
        <v>9</v>
      </c>
      <c r="R41" s="539"/>
      <c r="S41" s="478"/>
      <c r="U41" s="1012"/>
    </row>
    <row r="42" spans="1:23" s="427" customFormat="1" ht="29.25" customHeight="1" x14ac:dyDescent="0.2">
      <c r="A42" s="425"/>
      <c r="B42" s="586"/>
      <c r="C42" s="1591" t="s">
        <v>464</v>
      </c>
      <c r="D42" s="1591"/>
      <c r="E42" s="1591"/>
      <c r="F42" s="1591"/>
      <c r="G42" s="1591"/>
      <c r="H42" s="1591"/>
      <c r="I42" s="1591"/>
      <c r="J42" s="1591"/>
      <c r="K42" s="1591"/>
      <c r="L42" s="1591"/>
      <c r="M42" s="1591"/>
      <c r="N42" s="1591"/>
      <c r="O42" s="1591"/>
      <c r="P42" s="1591"/>
      <c r="Q42" s="1591"/>
      <c r="R42" s="643"/>
      <c r="S42" s="426"/>
      <c r="U42" s="1015"/>
    </row>
    <row r="43" spans="1:23" ht="13.5" customHeight="1" x14ac:dyDescent="0.2">
      <c r="A43" s="413"/>
      <c r="B43" s="482"/>
      <c r="C43" s="1580" t="s">
        <v>182</v>
      </c>
      <c r="D43" s="1581"/>
      <c r="E43" s="1581"/>
      <c r="F43" s="1581"/>
      <c r="G43" s="1581"/>
      <c r="H43" s="1581"/>
      <c r="I43" s="1581"/>
      <c r="J43" s="1581"/>
      <c r="K43" s="1581"/>
      <c r="L43" s="1581"/>
      <c r="M43" s="1581"/>
      <c r="N43" s="1581"/>
      <c r="O43" s="1581"/>
      <c r="P43" s="1581"/>
      <c r="Q43" s="1582"/>
      <c r="R43" s="423"/>
      <c r="S43" s="423"/>
    </row>
    <row r="44" spans="1:23" s="527" customFormat="1" ht="2.25" customHeight="1" x14ac:dyDescent="0.2">
      <c r="A44" s="524"/>
      <c r="B44" s="525"/>
      <c r="C44" s="526"/>
      <c r="D44" s="442"/>
      <c r="E44" s="895"/>
      <c r="F44" s="895"/>
      <c r="G44" s="895"/>
      <c r="H44" s="895"/>
      <c r="I44" s="895"/>
      <c r="J44" s="895"/>
      <c r="K44" s="895"/>
      <c r="L44" s="895"/>
      <c r="M44" s="895"/>
      <c r="N44" s="895"/>
      <c r="O44" s="895"/>
      <c r="P44" s="895"/>
      <c r="Q44" s="895"/>
      <c r="R44" s="459"/>
      <c r="S44" s="459"/>
      <c r="U44" s="1012"/>
    </row>
    <row r="45" spans="1:23" ht="12.75" customHeight="1" x14ac:dyDescent="0.2">
      <c r="A45" s="413"/>
      <c r="B45" s="482"/>
      <c r="C45" s="428"/>
      <c r="D45" s="428"/>
      <c r="E45" s="824">
        <v>2003</v>
      </c>
      <c r="F45" s="985">
        <v>2004</v>
      </c>
      <c r="G45" s="985">
        <v>2005</v>
      </c>
      <c r="H45" s="824">
        <v>2006</v>
      </c>
      <c r="I45" s="985">
        <v>2007</v>
      </c>
      <c r="J45" s="985">
        <v>2008</v>
      </c>
      <c r="K45" s="824">
        <v>2009</v>
      </c>
      <c r="L45" s="985">
        <v>2010</v>
      </c>
      <c r="M45" s="985">
        <v>2011</v>
      </c>
      <c r="N45" s="824">
        <v>2012</v>
      </c>
      <c r="O45" s="985">
        <v>2013</v>
      </c>
      <c r="P45" s="985">
        <v>2014</v>
      </c>
      <c r="Q45" s="824">
        <v>2015</v>
      </c>
      <c r="R45" s="539"/>
      <c r="S45" s="423"/>
      <c r="T45" s="992"/>
      <c r="U45" s="1016"/>
      <c r="V45" s="992"/>
      <c r="W45" s="992"/>
    </row>
    <row r="46" spans="1:23" s="990" customFormat="1" ht="11.25" customHeight="1" x14ac:dyDescent="0.2">
      <c r="A46" s="986"/>
      <c r="B46" s="987"/>
      <c r="C46" s="1598" t="s">
        <v>68</v>
      </c>
      <c r="D46" s="1598"/>
      <c r="E46" s="991">
        <v>521</v>
      </c>
      <c r="F46" s="991">
        <v>208</v>
      </c>
      <c r="G46" s="991">
        <v>334</v>
      </c>
      <c r="H46" s="991">
        <v>396</v>
      </c>
      <c r="I46" s="991">
        <v>343</v>
      </c>
      <c r="J46" s="991">
        <v>441</v>
      </c>
      <c r="K46" s="991">
        <v>361</v>
      </c>
      <c r="L46" s="991">
        <v>352</v>
      </c>
      <c r="M46" s="991">
        <v>200</v>
      </c>
      <c r="N46" s="991">
        <v>107</v>
      </c>
      <c r="O46" s="991">
        <v>106</v>
      </c>
      <c r="P46" s="991">
        <v>174</v>
      </c>
      <c r="Q46" s="991">
        <v>182</v>
      </c>
      <c r="R46" s="988"/>
      <c r="S46" s="989"/>
      <c r="T46" s="992"/>
      <c r="U46" s="1127"/>
      <c r="V46" s="992"/>
      <c r="W46" s="992"/>
    </row>
    <row r="47" spans="1:23" s="990" customFormat="1" ht="11.25" customHeight="1" x14ac:dyDescent="0.2">
      <c r="A47" s="986"/>
      <c r="B47" s="987"/>
      <c r="C47" s="1599" t="s">
        <v>421</v>
      </c>
      <c r="D47" s="1598"/>
      <c r="E47" s="991">
        <v>370</v>
      </c>
      <c r="F47" s="991">
        <v>167</v>
      </c>
      <c r="G47" s="991">
        <v>277</v>
      </c>
      <c r="H47" s="991">
        <v>258</v>
      </c>
      <c r="I47" s="991">
        <v>268</v>
      </c>
      <c r="J47" s="991">
        <v>304</v>
      </c>
      <c r="K47" s="991">
        <v>259</v>
      </c>
      <c r="L47" s="991">
        <v>234</v>
      </c>
      <c r="M47" s="991">
        <v>183</v>
      </c>
      <c r="N47" s="991">
        <v>94</v>
      </c>
      <c r="O47" s="991">
        <v>97</v>
      </c>
      <c r="P47" s="991">
        <v>161</v>
      </c>
      <c r="Q47" s="991">
        <v>145</v>
      </c>
      <c r="R47" s="988"/>
      <c r="S47" s="989"/>
      <c r="T47" s="992"/>
      <c r="U47" s="1016"/>
      <c r="V47" s="992"/>
      <c r="W47" s="992"/>
    </row>
    <row r="48" spans="1:23" s="502" customFormat="1" ht="10.5" customHeight="1" x14ac:dyDescent="0.2">
      <c r="A48" s="499"/>
      <c r="B48" s="500"/>
      <c r="C48" s="983"/>
      <c r="D48" s="590" t="s">
        <v>249</v>
      </c>
      <c r="E48" s="1145">
        <v>232</v>
      </c>
      <c r="F48" s="1145">
        <v>100</v>
      </c>
      <c r="G48" s="1145">
        <v>151</v>
      </c>
      <c r="H48" s="1145">
        <v>153</v>
      </c>
      <c r="I48" s="1145">
        <v>160</v>
      </c>
      <c r="J48" s="1145">
        <v>172</v>
      </c>
      <c r="K48" s="1145">
        <v>142</v>
      </c>
      <c r="L48" s="1145">
        <v>141</v>
      </c>
      <c r="M48" s="1145">
        <v>93</v>
      </c>
      <c r="N48" s="1145">
        <v>36</v>
      </c>
      <c r="O48" s="1145">
        <v>27</v>
      </c>
      <c r="P48" s="1145">
        <v>49</v>
      </c>
      <c r="Q48" s="1145">
        <v>65</v>
      </c>
      <c r="R48" s="539"/>
      <c r="S48" s="478"/>
      <c r="T48" s="992"/>
      <c r="U48" s="1016"/>
      <c r="V48" s="992"/>
      <c r="W48" s="992"/>
    </row>
    <row r="49" spans="1:23" s="502" customFormat="1" ht="10.5" customHeight="1" x14ac:dyDescent="0.2">
      <c r="A49" s="499"/>
      <c r="B49" s="500"/>
      <c r="C49" s="983"/>
      <c r="D49" s="590" t="s">
        <v>250</v>
      </c>
      <c r="E49" s="1145">
        <v>30</v>
      </c>
      <c r="F49" s="1145">
        <v>15</v>
      </c>
      <c r="G49" s="1145">
        <v>28</v>
      </c>
      <c r="H49" s="1145">
        <v>26</v>
      </c>
      <c r="I49" s="1145">
        <v>27</v>
      </c>
      <c r="J49" s="1145">
        <v>27</v>
      </c>
      <c r="K49" s="1145">
        <v>22</v>
      </c>
      <c r="L49" s="1145">
        <v>25</v>
      </c>
      <c r="M49" s="1145">
        <v>22</v>
      </c>
      <c r="N49" s="1145">
        <v>9</v>
      </c>
      <c r="O49" s="1145">
        <v>18</v>
      </c>
      <c r="P49" s="1145">
        <v>23</v>
      </c>
      <c r="Q49" s="1145">
        <v>20</v>
      </c>
      <c r="R49" s="539"/>
      <c r="S49" s="478"/>
      <c r="T49" s="992"/>
      <c r="U49" s="1016"/>
      <c r="V49" s="992"/>
      <c r="W49" s="992"/>
    </row>
    <row r="50" spans="1:23" s="502" customFormat="1" ht="10.5" customHeight="1" x14ac:dyDescent="0.2">
      <c r="A50" s="499"/>
      <c r="B50" s="500"/>
      <c r="C50" s="983"/>
      <c r="D50" s="590" t="s">
        <v>251</v>
      </c>
      <c r="E50" s="1145">
        <v>80</v>
      </c>
      <c r="F50" s="1145">
        <v>46</v>
      </c>
      <c r="G50" s="1145">
        <v>73</v>
      </c>
      <c r="H50" s="1145">
        <v>65</v>
      </c>
      <c r="I50" s="1145">
        <v>64</v>
      </c>
      <c r="J50" s="1145">
        <v>97</v>
      </c>
      <c r="K50" s="1145">
        <v>87</v>
      </c>
      <c r="L50" s="1145">
        <v>64</v>
      </c>
      <c r="M50" s="1145">
        <v>55</v>
      </c>
      <c r="N50" s="1145">
        <v>40</v>
      </c>
      <c r="O50" s="1145">
        <v>49</v>
      </c>
      <c r="P50" s="1145">
        <v>80</v>
      </c>
      <c r="Q50" s="1145">
        <v>53</v>
      </c>
      <c r="R50" s="539"/>
      <c r="S50" s="478"/>
      <c r="T50" s="992"/>
      <c r="U50" s="1016"/>
      <c r="V50" s="992"/>
      <c r="W50" s="992"/>
    </row>
    <row r="51" spans="1:23" s="502" customFormat="1" ht="10.5" customHeight="1" x14ac:dyDescent="0.2">
      <c r="A51" s="499"/>
      <c r="B51" s="500"/>
      <c r="C51" s="983"/>
      <c r="D51" s="590" t="s">
        <v>253</v>
      </c>
      <c r="E51" s="1145" t="s">
        <v>420</v>
      </c>
      <c r="F51" s="1145" t="s">
        <v>420</v>
      </c>
      <c r="G51" s="1145">
        <v>1</v>
      </c>
      <c r="H51" s="1145" t="s">
        <v>9</v>
      </c>
      <c r="I51" s="1145" t="s">
        <v>9</v>
      </c>
      <c r="J51" s="1145" t="s">
        <v>9</v>
      </c>
      <c r="K51" s="1145">
        <v>1</v>
      </c>
      <c r="L51" s="1145" t="s">
        <v>9</v>
      </c>
      <c r="M51" s="1145">
        <v>1</v>
      </c>
      <c r="N51" s="1145">
        <v>1</v>
      </c>
      <c r="O51" s="1145" t="s">
        <v>9</v>
      </c>
      <c r="P51" s="1145" t="s">
        <v>9</v>
      </c>
      <c r="Q51" s="1145" t="s">
        <v>9</v>
      </c>
      <c r="R51" s="539"/>
      <c r="S51" s="478"/>
      <c r="T51" s="992"/>
      <c r="U51" s="1016"/>
      <c r="V51" s="992"/>
      <c r="W51" s="992"/>
    </row>
    <row r="52" spans="1:23" s="502" customFormat="1" ht="10.5" customHeight="1" x14ac:dyDescent="0.2">
      <c r="A52" s="499"/>
      <c r="B52" s="500"/>
      <c r="C52" s="983"/>
      <c r="D52" s="590" t="s">
        <v>252</v>
      </c>
      <c r="E52" s="1146">
        <v>28</v>
      </c>
      <c r="F52" s="1146">
        <v>6</v>
      </c>
      <c r="G52" s="1146">
        <v>24</v>
      </c>
      <c r="H52" s="1146">
        <v>14</v>
      </c>
      <c r="I52" s="1146">
        <v>17</v>
      </c>
      <c r="J52" s="1146">
        <v>8</v>
      </c>
      <c r="K52" s="1146">
        <v>7</v>
      </c>
      <c r="L52" s="1146">
        <v>4</v>
      </c>
      <c r="M52" s="1146">
        <v>12</v>
      </c>
      <c r="N52" s="1146">
        <v>8</v>
      </c>
      <c r="O52" s="1146">
        <v>3</v>
      </c>
      <c r="P52" s="1146">
        <v>9</v>
      </c>
      <c r="Q52" s="1146">
        <v>7</v>
      </c>
      <c r="R52" s="539"/>
      <c r="S52" s="478"/>
      <c r="T52" s="992"/>
      <c r="U52" s="1016"/>
      <c r="V52" s="992"/>
      <c r="W52" s="992"/>
    </row>
    <row r="53" spans="1:23" s="990" customFormat="1" ht="11.25" customHeight="1" x14ac:dyDescent="0.2">
      <c r="A53" s="986"/>
      <c r="B53" s="987"/>
      <c r="C53" s="1598" t="s">
        <v>422</v>
      </c>
      <c r="D53" s="1598"/>
      <c r="E53" s="991">
        <v>151</v>
      </c>
      <c r="F53" s="991">
        <v>41</v>
      </c>
      <c r="G53" s="991">
        <v>57</v>
      </c>
      <c r="H53" s="991">
        <v>138</v>
      </c>
      <c r="I53" s="991">
        <v>75</v>
      </c>
      <c r="J53" s="991">
        <v>137</v>
      </c>
      <c r="K53" s="991">
        <v>102</v>
      </c>
      <c r="L53" s="991">
        <v>118</v>
      </c>
      <c r="M53" s="991">
        <v>17</v>
      </c>
      <c r="N53" s="991">
        <v>13</v>
      </c>
      <c r="O53" s="991">
        <v>9</v>
      </c>
      <c r="P53" s="991">
        <v>13</v>
      </c>
      <c r="Q53" s="991">
        <v>37</v>
      </c>
      <c r="R53" s="988"/>
      <c r="S53" s="989"/>
      <c r="T53" s="992"/>
      <c r="U53" s="1016"/>
      <c r="V53" s="992"/>
      <c r="W53" s="992"/>
    </row>
    <row r="54" spans="1:23" s="502" customFormat="1" ht="10.5" customHeight="1" x14ac:dyDescent="0.2">
      <c r="A54" s="499"/>
      <c r="B54" s="500"/>
      <c r="C54" s="983"/>
      <c r="D54" s="590" t="s">
        <v>254</v>
      </c>
      <c r="E54" s="1146" t="s">
        <v>9</v>
      </c>
      <c r="F54" s="1146">
        <v>1</v>
      </c>
      <c r="G54" s="1146">
        <v>1</v>
      </c>
      <c r="H54" s="1146">
        <v>1</v>
      </c>
      <c r="I54" s="1146">
        <v>1</v>
      </c>
      <c r="J54" s="1146" t="s">
        <v>9</v>
      </c>
      <c r="K54" s="1146">
        <v>1</v>
      </c>
      <c r="L54" s="1146">
        <v>2</v>
      </c>
      <c r="M54" s="1146" t="s">
        <v>9</v>
      </c>
      <c r="N54" s="1146">
        <v>1</v>
      </c>
      <c r="O54" s="1146" t="s">
        <v>9</v>
      </c>
      <c r="P54" s="1146" t="s">
        <v>9</v>
      </c>
      <c r="Q54" s="1146">
        <v>1</v>
      </c>
      <c r="R54" s="539"/>
      <c r="S54" s="478"/>
      <c r="T54" s="992"/>
      <c r="U54" s="1016"/>
      <c r="V54" s="992"/>
      <c r="W54" s="992"/>
    </row>
    <row r="55" spans="1:23" s="502" customFormat="1" ht="10.5" customHeight="1" x14ac:dyDescent="0.2">
      <c r="A55" s="499"/>
      <c r="B55" s="500"/>
      <c r="C55" s="983"/>
      <c r="D55" s="590" t="s">
        <v>255</v>
      </c>
      <c r="E55" s="1146">
        <v>151</v>
      </c>
      <c r="F55" s="1146">
        <v>40</v>
      </c>
      <c r="G55" s="1146">
        <v>56</v>
      </c>
      <c r="H55" s="1146">
        <v>137</v>
      </c>
      <c r="I55" s="1146">
        <v>74</v>
      </c>
      <c r="J55" s="1146">
        <v>137</v>
      </c>
      <c r="K55" s="1146">
        <v>101</v>
      </c>
      <c r="L55" s="1146">
        <v>116</v>
      </c>
      <c r="M55" s="1146">
        <v>17</v>
      </c>
      <c r="N55" s="1146">
        <v>12</v>
      </c>
      <c r="O55" s="1146">
        <v>9</v>
      </c>
      <c r="P55" s="1146">
        <v>13</v>
      </c>
      <c r="Q55" s="1146">
        <v>36</v>
      </c>
      <c r="R55" s="539"/>
      <c r="S55" s="478"/>
      <c r="T55" s="992"/>
      <c r="U55" s="1016"/>
      <c r="V55" s="992"/>
      <c r="W55" s="992"/>
    </row>
    <row r="56" spans="1:23" s="797" customFormat="1" ht="13.5" customHeight="1" x14ac:dyDescent="0.2">
      <c r="A56" s="793"/>
      <c r="B56" s="774"/>
      <c r="C56" s="513" t="s">
        <v>451</v>
      </c>
      <c r="D56" s="794"/>
      <c r="E56" s="484"/>
      <c r="F56" s="484"/>
      <c r="G56" s="514"/>
      <c r="H56" s="514"/>
      <c r="I56" s="795"/>
      <c r="J56" s="484"/>
      <c r="K56" s="484"/>
      <c r="L56" s="484"/>
      <c r="M56" s="484"/>
      <c r="N56" s="484"/>
      <c r="O56" s="484"/>
      <c r="P56" s="484" t="s">
        <v>105</v>
      </c>
      <c r="Q56" s="484"/>
      <c r="R56" s="796"/>
      <c r="S56" s="514"/>
      <c r="T56" s="992"/>
      <c r="U56" s="1016"/>
      <c r="V56" s="992"/>
      <c r="W56" s="992"/>
    </row>
    <row r="57" spans="1:23" s="469" customFormat="1" ht="14.25" customHeight="1" thickBot="1" x14ac:dyDescent="0.25">
      <c r="A57" s="504"/>
      <c r="B57" s="515"/>
      <c r="C57" s="980"/>
      <c r="D57" s="516"/>
      <c r="E57" s="518"/>
      <c r="F57" s="518"/>
      <c r="G57" s="518"/>
      <c r="H57" s="518"/>
      <c r="I57" s="518"/>
      <c r="J57" s="518"/>
      <c r="K57" s="518"/>
      <c r="L57" s="518"/>
      <c r="M57" s="518"/>
      <c r="N57" s="518"/>
      <c r="O57" s="518"/>
      <c r="P57" s="518"/>
      <c r="Q57" s="485" t="s">
        <v>73</v>
      </c>
      <c r="R57" s="519"/>
      <c r="S57" s="520"/>
      <c r="T57" s="992"/>
      <c r="U57" s="1016"/>
      <c r="V57" s="992"/>
      <c r="W57" s="992"/>
    </row>
    <row r="58" spans="1:23" ht="13.5" customHeight="1" thickBot="1" x14ac:dyDescent="0.25">
      <c r="A58" s="413"/>
      <c r="B58" s="515"/>
      <c r="C58" s="1595" t="s">
        <v>305</v>
      </c>
      <c r="D58" s="1596"/>
      <c r="E58" s="1596"/>
      <c r="F58" s="1596"/>
      <c r="G58" s="1596"/>
      <c r="H58" s="1596"/>
      <c r="I58" s="1596"/>
      <c r="J58" s="1596"/>
      <c r="K58" s="1596"/>
      <c r="L58" s="1596"/>
      <c r="M58" s="1596"/>
      <c r="N58" s="1596"/>
      <c r="O58" s="1596"/>
      <c r="P58" s="1596"/>
      <c r="Q58" s="1597"/>
      <c r="R58" s="485"/>
      <c r="S58" s="471"/>
      <c r="T58" s="992"/>
      <c r="U58" s="1016"/>
      <c r="V58" s="992"/>
      <c r="W58" s="992"/>
    </row>
    <row r="59" spans="1:23" ht="3.75" customHeight="1" x14ac:dyDescent="0.2">
      <c r="A59" s="413"/>
      <c r="B59" s="515"/>
      <c r="C59" s="1592" t="s">
        <v>69</v>
      </c>
      <c r="D59" s="1592"/>
      <c r="F59" s="1000"/>
      <c r="G59" s="1000"/>
      <c r="H59" s="1000"/>
      <c r="I59" s="1000"/>
      <c r="J59" s="1000"/>
      <c r="K59" s="1000"/>
      <c r="L59" s="1000"/>
      <c r="M59" s="522"/>
      <c r="N59" s="522"/>
      <c r="O59" s="522"/>
      <c r="P59" s="522"/>
      <c r="Q59" s="522"/>
      <c r="R59" s="519"/>
      <c r="S59" s="471"/>
      <c r="T59" s="992"/>
      <c r="U59" s="1016"/>
      <c r="V59" s="992"/>
      <c r="W59" s="992"/>
    </row>
    <row r="60" spans="1:23" ht="13.5" customHeight="1" x14ac:dyDescent="0.2">
      <c r="A60" s="413"/>
      <c r="B60" s="482"/>
      <c r="C60" s="1593"/>
      <c r="D60" s="1593"/>
      <c r="E60" s="1600">
        <v>2015</v>
      </c>
      <c r="F60" s="1600"/>
      <c r="G60" s="1600"/>
      <c r="H60" s="1600"/>
      <c r="I60" s="1600"/>
      <c r="J60" s="1600"/>
      <c r="K60" s="1600"/>
      <c r="L60" s="1600"/>
      <c r="M60" s="1600"/>
      <c r="N60" s="1600"/>
      <c r="O60" s="1600"/>
      <c r="P60" s="1601">
        <v>2016</v>
      </c>
      <c r="Q60" s="1601"/>
      <c r="R60" s="471"/>
      <c r="S60" s="471"/>
      <c r="T60" s="1149"/>
      <c r="U60" s="1016"/>
      <c r="V60" s="992"/>
      <c r="W60" s="992"/>
    </row>
    <row r="61" spans="1:23" ht="12.75" customHeight="1" x14ac:dyDescent="0.2">
      <c r="A61" s="413"/>
      <c r="B61" s="482"/>
      <c r="C61" s="428"/>
      <c r="D61" s="428"/>
      <c r="E61" s="824" t="s">
        <v>103</v>
      </c>
      <c r="F61" s="824" t="s">
        <v>102</v>
      </c>
      <c r="G61" s="824" t="s">
        <v>101</v>
      </c>
      <c r="H61" s="824" t="s">
        <v>100</v>
      </c>
      <c r="I61" s="824" t="s">
        <v>99</v>
      </c>
      <c r="J61" s="824" t="s">
        <v>98</v>
      </c>
      <c r="K61" s="824" t="s">
        <v>97</v>
      </c>
      <c r="L61" s="824" t="s">
        <v>96</v>
      </c>
      <c r="M61" s="824" t="s">
        <v>95</v>
      </c>
      <c r="N61" s="824" t="s">
        <v>94</v>
      </c>
      <c r="O61" s="997" t="s">
        <v>93</v>
      </c>
      <c r="P61" s="824" t="s">
        <v>104</v>
      </c>
      <c r="Q61" s="824" t="s">
        <v>103</v>
      </c>
      <c r="R61" s="519"/>
      <c r="S61" s="471"/>
      <c r="T61" s="1149"/>
      <c r="U61" s="1016"/>
      <c r="V61" s="992"/>
      <c r="W61" s="992"/>
    </row>
    <row r="62" spans="1:23" ht="10.5" customHeight="1" x14ac:dyDescent="0.2">
      <c r="A62" s="413"/>
      <c r="B62" s="515"/>
      <c r="C62" s="1594" t="s">
        <v>92</v>
      </c>
      <c r="D62" s="1594"/>
      <c r="E62" s="1194"/>
      <c r="F62" s="1194"/>
      <c r="G62" s="1147"/>
      <c r="H62" s="1147"/>
      <c r="I62" s="1147"/>
      <c r="J62" s="1147"/>
      <c r="K62" s="1147"/>
      <c r="L62" s="1147"/>
      <c r="M62" s="1147"/>
      <c r="N62" s="1147"/>
      <c r="O62" s="1147"/>
      <c r="P62" s="1147"/>
      <c r="Q62" s="1147"/>
      <c r="R62" s="519"/>
      <c r="S62" s="471"/>
      <c r="T62" s="1149"/>
      <c r="U62" s="1016"/>
      <c r="V62" s="992"/>
      <c r="W62" s="992"/>
    </row>
    <row r="63" spans="1:23" s="527" customFormat="1" ht="9.75" customHeight="1" x14ac:dyDescent="0.2">
      <c r="A63" s="524"/>
      <c r="B63" s="525"/>
      <c r="C63" s="526" t="s">
        <v>91</v>
      </c>
      <c r="D63" s="442"/>
      <c r="E63" s="1148">
        <v>1.89</v>
      </c>
      <c r="F63" s="1148">
        <v>0.32</v>
      </c>
      <c r="G63" s="1148">
        <v>0.43</v>
      </c>
      <c r="H63" s="1148">
        <v>-0.08</v>
      </c>
      <c r="I63" s="1148">
        <v>-0.72</v>
      </c>
      <c r="J63" s="1148">
        <v>-0.34</v>
      </c>
      <c r="K63" s="1148">
        <v>0.79</v>
      </c>
      <c r="L63" s="1148">
        <v>0.09</v>
      </c>
      <c r="M63" s="1148">
        <v>-0.2</v>
      </c>
      <c r="N63" s="1148">
        <v>-0.26</v>
      </c>
      <c r="O63" s="1148">
        <v>-1.04</v>
      </c>
      <c r="P63" s="1148">
        <v>-0.45</v>
      </c>
      <c r="Q63" s="1148">
        <v>1.94</v>
      </c>
      <c r="R63" s="459"/>
      <c r="S63" s="459"/>
      <c r="T63" s="992"/>
      <c r="U63" s="1016"/>
      <c r="V63" s="992"/>
      <c r="W63" s="992"/>
    </row>
    <row r="64" spans="1:23" s="527" customFormat="1" ht="9.75" customHeight="1" x14ac:dyDescent="0.2">
      <c r="A64" s="524"/>
      <c r="B64" s="525"/>
      <c r="C64" s="526" t="s">
        <v>90</v>
      </c>
      <c r="D64" s="442"/>
      <c r="E64" s="1148">
        <v>0.31</v>
      </c>
      <c r="F64" s="1148">
        <v>0.4</v>
      </c>
      <c r="G64" s="1148">
        <v>0.95</v>
      </c>
      <c r="H64" s="1148">
        <v>0.8</v>
      </c>
      <c r="I64" s="1148">
        <v>0.77</v>
      </c>
      <c r="J64" s="1148">
        <v>0.66</v>
      </c>
      <c r="K64" s="1148">
        <v>0.88</v>
      </c>
      <c r="L64" s="1148">
        <v>0.63</v>
      </c>
      <c r="M64" s="1148">
        <v>0.64</v>
      </c>
      <c r="N64" s="1148">
        <v>0.4</v>
      </c>
      <c r="O64" s="1148">
        <v>0.78</v>
      </c>
      <c r="P64" s="1148">
        <v>0.4</v>
      </c>
      <c r="Q64" s="1148">
        <v>0.45</v>
      </c>
      <c r="R64" s="459"/>
      <c r="S64" s="459"/>
      <c r="T64" s="992"/>
      <c r="U64" s="1016"/>
      <c r="V64" s="992"/>
      <c r="W64" s="992"/>
    </row>
    <row r="65" spans="1:23" s="527" customFormat="1" ht="11.25" customHeight="1" x14ac:dyDescent="0.2">
      <c r="A65" s="524"/>
      <c r="B65" s="525"/>
      <c r="C65" s="526" t="s">
        <v>263</v>
      </c>
      <c r="D65" s="442"/>
      <c r="E65" s="1148">
        <v>-0.27</v>
      </c>
      <c r="F65" s="1148">
        <v>-0.22</v>
      </c>
      <c r="G65" s="1148">
        <v>-0.11</v>
      </c>
      <c r="H65" s="1148">
        <v>-0.01</v>
      </c>
      <c r="I65" s="1148">
        <v>0.13</v>
      </c>
      <c r="J65" s="1148">
        <v>0.22</v>
      </c>
      <c r="K65" s="1148">
        <v>0.32</v>
      </c>
      <c r="L65" s="1148">
        <v>0.37</v>
      </c>
      <c r="M65" s="1148">
        <v>0.42</v>
      </c>
      <c r="N65" s="1148">
        <v>0.49</v>
      </c>
      <c r="O65" s="1148">
        <v>0.59</v>
      </c>
      <c r="P65" s="1148">
        <v>0.64</v>
      </c>
      <c r="Q65" s="1148">
        <v>0.65</v>
      </c>
      <c r="R65" s="459"/>
      <c r="S65" s="459"/>
      <c r="T65" s="992"/>
      <c r="U65" s="1016"/>
      <c r="V65" s="992"/>
      <c r="W65" s="992"/>
    </row>
    <row r="66" spans="1:23" ht="11.25" customHeight="1" x14ac:dyDescent="0.2">
      <c r="A66" s="413"/>
      <c r="B66" s="515"/>
      <c r="C66" s="975" t="s">
        <v>89</v>
      </c>
      <c r="D66" s="523"/>
      <c r="E66" s="528"/>
      <c r="F66" s="185"/>
      <c r="G66" s="576"/>
      <c r="H66" s="576"/>
      <c r="I66" s="576"/>
      <c r="J66" s="85"/>
      <c r="K66" s="528"/>
      <c r="L66" s="576"/>
      <c r="M66" s="576"/>
      <c r="N66" s="576"/>
      <c r="O66" s="576"/>
      <c r="P66" s="576"/>
      <c r="Q66" s="529"/>
      <c r="R66" s="519"/>
      <c r="S66" s="471"/>
      <c r="T66" s="992"/>
      <c r="U66" s="1016"/>
      <c r="V66" s="992"/>
      <c r="W66" s="992"/>
    </row>
    <row r="67" spans="1:23" ht="9.75" customHeight="1" x14ac:dyDescent="0.2">
      <c r="A67" s="413"/>
      <c r="B67" s="530"/>
      <c r="C67" s="480"/>
      <c r="D67" s="772" t="s">
        <v>570</v>
      </c>
      <c r="E67" s="618"/>
      <c r="F67" s="620"/>
      <c r="G67" s="80"/>
      <c r="H67" s="80"/>
      <c r="I67" s="80"/>
      <c r="J67" s="621">
        <v>34.44951246824899</v>
      </c>
      <c r="K67" s="528"/>
      <c r="L67" s="576"/>
      <c r="M67" s="576"/>
      <c r="N67" s="576"/>
      <c r="O67" s="576"/>
      <c r="P67" s="576"/>
      <c r="Q67" s="984">
        <f>+J67</f>
        <v>34.44951246824899</v>
      </c>
      <c r="R67" s="519"/>
      <c r="S67" s="471"/>
      <c r="T67" s="992"/>
      <c r="U67" s="1016"/>
      <c r="V67" s="992"/>
      <c r="W67" s="992"/>
    </row>
    <row r="68" spans="1:23" ht="9.75" customHeight="1" x14ac:dyDescent="0.2">
      <c r="A68" s="413"/>
      <c r="B68" s="531"/>
      <c r="C68" s="442"/>
      <c r="D68" s="622" t="s">
        <v>571</v>
      </c>
      <c r="E68" s="623"/>
      <c r="F68" s="623"/>
      <c r="G68" s="623"/>
      <c r="H68" s="623"/>
      <c r="I68" s="623"/>
      <c r="J68" s="621">
        <v>20.90318602698078</v>
      </c>
      <c r="K68" s="528"/>
      <c r="L68" s="205"/>
      <c r="M68" s="576"/>
      <c r="N68" s="576"/>
      <c r="O68" s="576"/>
      <c r="P68" s="576"/>
      <c r="Q68" s="984">
        <f t="shared" ref="Q68:Q71" si="0">+J68</f>
        <v>20.90318602698078</v>
      </c>
      <c r="R68" s="532"/>
      <c r="S68" s="532"/>
    </row>
    <row r="69" spans="1:23" ht="9.75" customHeight="1" x14ac:dyDescent="0.2">
      <c r="A69" s="413"/>
      <c r="B69" s="531"/>
      <c r="C69" s="442"/>
      <c r="D69" s="622" t="s">
        <v>572</v>
      </c>
      <c r="E69" s="618"/>
      <c r="F69" s="186"/>
      <c r="G69" s="186"/>
      <c r="H69" s="80"/>
      <c r="I69" s="187"/>
      <c r="J69" s="621">
        <v>19.227353463587924</v>
      </c>
      <c r="K69" s="528"/>
      <c r="L69" s="205"/>
      <c r="M69" s="576"/>
      <c r="N69" s="576"/>
      <c r="O69" s="576"/>
      <c r="P69" s="576"/>
      <c r="Q69" s="984">
        <f t="shared" si="0"/>
        <v>19.227353463587924</v>
      </c>
      <c r="R69" s="533"/>
      <c r="S69" s="471"/>
    </row>
    <row r="70" spans="1:23" ht="9.75" customHeight="1" x14ac:dyDescent="0.2">
      <c r="A70" s="413"/>
      <c r="B70" s="531"/>
      <c r="C70" s="442"/>
      <c r="D70" s="622" t="s">
        <v>573</v>
      </c>
      <c r="E70" s="624"/>
      <c r="F70" s="622"/>
      <c r="G70" s="622"/>
      <c r="H70" s="622"/>
      <c r="I70" s="622"/>
      <c r="J70" s="621">
        <v>18.130984664858762</v>
      </c>
      <c r="K70" s="528"/>
      <c r="L70" s="205"/>
      <c r="M70" s="576"/>
      <c r="N70" s="576"/>
      <c r="O70" s="576"/>
      <c r="P70" s="576"/>
      <c r="Q70" s="984">
        <f t="shared" si="0"/>
        <v>18.130984664858762</v>
      </c>
      <c r="R70" s="533"/>
      <c r="S70" s="471"/>
    </row>
    <row r="71" spans="1:23" ht="9.75" customHeight="1" x14ac:dyDescent="0.2">
      <c r="A71" s="413"/>
      <c r="B71" s="531"/>
      <c r="C71" s="442"/>
      <c r="D71" s="625" t="s">
        <v>574</v>
      </c>
      <c r="E71" s="626"/>
      <c r="F71" s="626"/>
      <c r="G71" s="626"/>
      <c r="H71" s="626"/>
      <c r="I71" s="626"/>
      <c r="J71" s="621">
        <v>12.156492552968334</v>
      </c>
      <c r="K71" s="528"/>
      <c r="L71" s="205"/>
      <c r="M71" s="576"/>
      <c r="N71" s="576"/>
      <c r="O71" s="576"/>
      <c r="P71" s="576"/>
      <c r="Q71" s="984">
        <f t="shared" si="0"/>
        <v>12.156492552968334</v>
      </c>
      <c r="R71" s="533"/>
      <c r="S71" s="471"/>
    </row>
    <row r="72" spans="1:23" ht="9.75" customHeight="1" x14ac:dyDescent="0.2">
      <c r="A72" s="413"/>
      <c r="B72" s="531"/>
      <c r="C72" s="442"/>
      <c r="D72" s="622" t="s">
        <v>575</v>
      </c>
      <c r="E72" s="186"/>
      <c r="F72" s="186"/>
      <c r="G72" s="186"/>
      <c r="H72" s="80"/>
      <c r="I72" s="187"/>
      <c r="J72" s="529">
        <v>-4.942236756304319</v>
      </c>
      <c r="K72" s="528"/>
      <c r="L72" s="205"/>
      <c r="M72" s="576"/>
      <c r="N72" s="576"/>
      <c r="O72" s="576"/>
      <c r="P72" s="576"/>
      <c r="Q72" s="528"/>
      <c r="R72" s="533"/>
      <c r="S72" s="471"/>
    </row>
    <row r="73" spans="1:23" ht="9.75" customHeight="1" x14ac:dyDescent="0.2">
      <c r="A73" s="413"/>
      <c r="B73" s="531"/>
      <c r="C73" s="442"/>
      <c r="D73" s="622" t="s">
        <v>576</v>
      </c>
      <c r="E73" s="619"/>
      <c r="F73" s="187"/>
      <c r="G73" s="187"/>
      <c r="H73" s="80"/>
      <c r="I73" s="187"/>
      <c r="J73" s="529">
        <v>-4.1499238506612413</v>
      </c>
      <c r="K73" s="528"/>
      <c r="L73" s="205"/>
      <c r="M73" s="576"/>
      <c r="N73" s="576"/>
      <c r="O73" s="576"/>
      <c r="P73" s="576"/>
      <c r="Q73" s="627"/>
      <c r="R73" s="533"/>
      <c r="S73" s="471"/>
    </row>
    <row r="74" spans="1:23" ht="9.75" customHeight="1" x14ac:dyDescent="0.2">
      <c r="A74" s="413"/>
      <c r="B74" s="531"/>
      <c r="C74" s="442"/>
      <c r="D74" s="622" t="s">
        <v>577</v>
      </c>
      <c r="E74" s="619"/>
      <c r="F74" s="187"/>
      <c r="G74" s="187"/>
      <c r="H74" s="80"/>
      <c r="I74" s="187"/>
      <c r="J74" s="529">
        <v>-2.6330911366219456</v>
      </c>
      <c r="K74" s="528"/>
      <c r="L74" s="205"/>
      <c r="M74" s="576"/>
      <c r="N74" s="576"/>
      <c r="O74" s="576"/>
      <c r="P74" s="576"/>
      <c r="Q74" s="627"/>
      <c r="R74" s="533"/>
      <c r="S74" s="471"/>
    </row>
    <row r="75" spans="1:23" ht="9.75" customHeight="1" x14ac:dyDescent="0.2">
      <c r="A75" s="413"/>
      <c r="B75" s="531"/>
      <c r="C75" s="442"/>
      <c r="D75" s="622" t="s">
        <v>578</v>
      </c>
      <c r="E75" s="619"/>
      <c r="F75" s="187"/>
      <c r="G75" s="187"/>
      <c r="H75" s="80"/>
      <c r="I75" s="187"/>
      <c r="J75" s="529">
        <v>-2.04711945873427</v>
      </c>
      <c r="K75" s="528"/>
      <c r="L75" s="205"/>
      <c r="M75" s="576"/>
      <c r="N75" s="576"/>
      <c r="O75" s="576"/>
      <c r="P75" s="576"/>
      <c r="Q75" s="627"/>
      <c r="R75" s="533"/>
      <c r="S75" s="471"/>
    </row>
    <row r="76" spans="1:23" ht="9.75" customHeight="1" x14ac:dyDescent="0.2">
      <c r="A76" s="413"/>
      <c r="B76" s="531"/>
      <c r="C76" s="442"/>
      <c r="D76" s="622" t="s">
        <v>579</v>
      </c>
      <c r="E76" s="619"/>
      <c r="F76" s="186"/>
      <c r="G76" s="186"/>
      <c r="H76" s="80"/>
      <c r="I76" s="187"/>
      <c r="J76" s="529">
        <v>-1.6582130316035948</v>
      </c>
      <c r="K76" s="528"/>
      <c r="L76" s="205"/>
      <c r="M76" s="576"/>
      <c r="N76" s="576"/>
      <c r="O76" s="576"/>
      <c r="P76" s="576"/>
      <c r="Q76" s="528"/>
      <c r="R76" s="533"/>
      <c r="S76" s="471"/>
    </row>
    <row r="77" spans="1:23" ht="0.75" customHeight="1" x14ac:dyDescent="0.2">
      <c r="A77" s="413"/>
      <c r="B77" s="531"/>
      <c r="C77" s="442"/>
      <c r="D77" s="534"/>
      <c r="E77" s="528"/>
      <c r="F77" s="186"/>
      <c r="G77" s="186"/>
      <c r="H77" s="80"/>
      <c r="I77" s="187"/>
      <c r="J77" s="529"/>
      <c r="K77" s="528"/>
      <c r="L77" s="205"/>
      <c r="M77" s="576"/>
      <c r="N77" s="576"/>
      <c r="O77" s="576"/>
      <c r="P77" s="576"/>
      <c r="Q77" s="528"/>
      <c r="R77" s="533"/>
      <c r="S77" s="471"/>
    </row>
    <row r="78" spans="1:23" ht="13.5" customHeight="1" x14ac:dyDescent="0.2">
      <c r="A78" s="413"/>
      <c r="B78" s="535"/>
      <c r="C78" s="517" t="s">
        <v>244</v>
      </c>
      <c r="D78" s="534"/>
      <c r="E78" s="517"/>
      <c r="F78" s="517"/>
      <c r="G78" s="536" t="s">
        <v>88</v>
      </c>
      <c r="H78" s="517"/>
      <c r="I78" s="517"/>
      <c r="J78" s="517"/>
      <c r="K78" s="517"/>
      <c r="L78" s="517"/>
      <c r="M78" s="517"/>
      <c r="N78" s="517"/>
      <c r="O78" s="188"/>
      <c r="P78" s="188"/>
      <c r="Q78" s="188"/>
      <c r="R78" s="519"/>
      <c r="S78" s="471"/>
    </row>
    <row r="79" spans="1:23" ht="3" customHeight="1" x14ac:dyDescent="0.2">
      <c r="A79" s="413"/>
      <c r="B79" s="535"/>
      <c r="C79" s="517"/>
      <c r="D79" s="534"/>
      <c r="E79" s="517"/>
      <c r="F79" s="517"/>
      <c r="G79" s="536"/>
      <c r="H79" s="517"/>
      <c r="I79" s="517"/>
      <c r="J79" s="517"/>
      <c r="K79" s="517"/>
      <c r="L79" s="517"/>
      <c r="M79" s="517"/>
      <c r="N79" s="517"/>
      <c r="O79" s="188"/>
      <c r="P79" s="188"/>
      <c r="Q79" s="188"/>
      <c r="R79" s="519"/>
      <c r="S79" s="471"/>
    </row>
    <row r="80" spans="1:23" s="136" customFormat="1" ht="13.5" customHeight="1" x14ac:dyDescent="0.2">
      <c r="A80" s="135"/>
      <c r="B80" s="248">
        <v>16</v>
      </c>
      <c r="C80" s="1550">
        <v>42461</v>
      </c>
      <c r="D80" s="1550"/>
      <c r="E80" s="1550"/>
      <c r="F80" s="137"/>
      <c r="G80" s="137"/>
      <c r="H80" s="137"/>
      <c r="I80" s="137"/>
      <c r="J80" s="137"/>
      <c r="K80" s="137"/>
      <c r="L80" s="137"/>
      <c r="M80" s="137"/>
      <c r="N80" s="137"/>
      <c r="P80" s="135"/>
      <c r="R80" s="141"/>
      <c r="U80" s="1017"/>
    </row>
  </sheetData>
  <mergeCells count="45">
    <mergeCell ref="C80:E80"/>
    <mergeCell ref="C38:D38"/>
    <mergeCell ref="C39:D39"/>
    <mergeCell ref="C40:D40"/>
    <mergeCell ref="C41:D41"/>
    <mergeCell ref="C42:Q42"/>
    <mergeCell ref="C59:D60"/>
    <mergeCell ref="C62:D62"/>
    <mergeCell ref="C58:Q58"/>
    <mergeCell ref="C53:D53"/>
    <mergeCell ref="C43:Q43"/>
    <mergeCell ref="C47:D47"/>
    <mergeCell ref="C46:D46"/>
    <mergeCell ref="E60:O60"/>
    <mergeCell ref="P60:Q60"/>
    <mergeCell ref="C31:D31"/>
    <mergeCell ref="C34:D34"/>
    <mergeCell ref="C1:F1"/>
    <mergeCell ref="C4:Q4"/>
    <mergeCell ref="C6:Q6"/>
    <mergeCell ref="C7:D8"/>
    <mergeCell ref="G7:I7"/>
    <mergeCell ref="J7:L7"/>
    <mergeCell ref="M7:O7"/>
    <mergeCell ref="P7:Q7"/>
    <mergeCell ref="J1:P1"/>
    <mergeCell ref="C10:D10"/>
    <mergeCell ref="E8:N8"/>
    <mergeCell ref="O8:Q8"/>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61"/>
  <sheetViews>
    <sheetView zoomScaleNormal="100" workbookViewId="0"/>
  </sheetViews>
  <sheetFormatPr defaultRowHeight="12.75" x14ac:dyDescent="0.2"/>
  <cols>
    <col min="1" max="1" width="1" style="136" customWidth="1"/>
    <col min="2" max="2" width="2.5703125" style="465" customWidth="1"/>
    <col min="3" max="3" width="1" style="136" customWidth="1"/>
    <col min="4" max="4" width="26.5703125" style="136" customWidth="1"/>
    <col min="5" max="5" width="0.28515625" style="136" customWidth="1"/>
    <col min="6" max="6" width="6.85546875" style="136" customWidth="1"/>
    <col min="7" max="7" width="6.7109375" style="136" customWidth="1"/>
    <col min="8" max="8" width="7" style="136" customWidth="1"/>
    <col min="9" max="9" width="6.85546875" style="136" customWidth="1"/>
    <col min="10" max="10" width="6.7109375" style="136" customWidth="1"/>
    <col min="11" max="11" width="7" style="136" customWidth="1"/>
    <col min="12" max="12" width="6.85546875" style="136" customWidth="1"/>
    <col min="13" max="13" width="6.7109375" style="136" customWidth="1"/>
    <col min="14" max="14" width="7" style="136" customWidth="1"/>
    <col min="15" max="15" width="6.85546875" style="136" customWidth="1"/>
    <col min="16" max="16" width="2.5703125" style="993" customWidth="1"/>
    <col min="17" max="17" width="1" style="993" customWidth="1"/>
    <col min="18" max="16384" width="9.140625" style="136"/>
  </cols>
  <sheetData>
    <row r="1" spans="1:17" ht="13.5" customHeight="1" x14ac:dyDescent="0.2">
      <c r="A1" s="135"/>
      <c r="B1" s="1605" t="s">
        <v>436</v>
      </c>
      <c r="C1" s="1605"/>
      <c r="D1" s="1605"/>
      <c r="E1" s="466"/>
      <c r="F1" s="466"/>
      <c r="G1" s="466"/>
      <c r="H1" s="466"/>
      <c r="I1" s="466"/>
      <c r="J1" s="466"/>
      <c r="K1" s="466"/>
      <c r="L1" s="466"/>
      <c r="M1" s="466"/>
      <c r="N1" s="466"/>
      <c r="O1" s="466"/>
      <c r="P1" s="466"/>
      <c r="Q1" s="466"/>
    </row>
    <row r="2" spans="1:17" ht="6" customHeight="1" x14ac:dyDescent="0.2">
      <c r="A2" s="135"/>
      <c r="B2" s="1606"/>
      <c r="C2" s="1606"/>
      <c r="D2" s="1606"/>
      <c r="E2" s="1606"/>
      <c r="F2" s="1606"/>
      <c r="G2" s="1269"/>
      <c r="H2" s="1606"/>
      <c r="I2" s="1606"/>
      <c r="J2" s="1606"/>
      <c r="K2" s="1606"/>
      <c r="L2" s="1606"/>
      <c r="M2" s="1606"/>
      <c r="N2" s="1606"/>
      <c r="O2" s="1269"/>
      <c r="P2" s="467"/>
      <c r="Q2" s="1150"/>
    </row>
    <row r="3" spans="1:17" ht="10.5" customHeight="1" thickBot="1" x14ac:dyDescent="0.25">
      <c r="A3" s="135"/>
      <c r="B3" s="408"/>
      <c r="C3" s="906"/>
      <c r="D3" s="906"/>
      <c r="E3" s="906"/>
      <c r="F3" s="906"/>
      <c r="G3" s="906"/>
      <c r="H3" s="906"/>
      <c r="I3" s="906"/>
      <c r="J3" s="906"/>
      <c r="K3" s="906"/>
      <c r="L3" s="906"/>
      <c r="M3" s="906"/>
      <c r="N3" s="906"/>
      <c r="O3" s="1326" t="s">
        <v>73</v>
      </c>
      <c r="P3" s="468"/>
      <c r="Q3" s="1150"/>
    </row>
    <row r="4" spans="1:17" ht="13.5" customHeight="1" thickBot="1" x14ac:dyDescent="0.25">
      <c r="A4" s="135"/>
      <c r="B4" s="408"/>
      <c r="C4" s="1607" t="s">
        <v>521</v>
      </c>
      <c r="D4" s="1608"/>
      <c r="E4" s="1608"/>
      <c r="F4" s="1608"/>
      <c r="G4" s="1608"/>
      <c r="H4" s="1608"/>
      <c r="I4" s="1608"/>
      <c r="J4" s="1608"/>
      <c r="K4" s="1608"/>
      <c r="L4" s="1608"/>
      <c r="M4" s="1608"/>
      <c r="N4" s="1608"/>
      <c r="O4" s="1609"/>
      <c r="P4" s="468"/>
      <c r="Q4" s="1150"/>
    </row>
    <row r="5" spans="1:17" ht="4.5" customHeight="1" x14ac:dyDescent="0.2">
      <c r="A5" s="135"/>
      <c r="B5" s="408"/>
      <c r="C5" s="1602" t="s">
        <v>78</v>
      </c>
      <c r="D5" s="1602"/>
      <c r="E5" s="1327"/>
      <c r="F5" s="1327"/>
      <c r="G5" s="1327"/>
      <c r="H5" s="1327"/>
      <c r="I5" s="1327"/>
      <c r="J5" s="1327"/>
      <c r="K5" s="1327"/>
      <c r="L5" s="1327"/>
      <c r="M5" s="1327"/>
      <c r="N5" s="1327"/>
      <c r="O5" s="1327"/>
      <c r="P5" s="468"/>
      <c r="Q5" s="1150"/>
    </row>
    <row r="6" spans="1:17" ht="13.5" customHeight="1" x14ac:dyDescent="0.2">
      <c r="A6" s="135"/>
      <c r="B6" s="408"/>
      <c r="C6" s="1603"/>
      <c r="D6" s="1603"/>
      <c r="E6" s="1327"/>
      <c r="F6" s="1604">
        <v>2009</v>
      </c>
      <c r="G6" s="1604"/>
      <c r="H6" s="1604">
        <v>2010</v>
      </c>
      <c r="I6" s="1604"/>
      <c r="J6" s="1604">
        <v>2011</v>
      </c>
      <c r="K6" s="1604"/>
      <c r="L6" s="1604">
        <v>2012</v>
      </c>
      <c r="M6" s="1604"/>
      <c r="N6" s="1604">
        <v>2013</v>
      </c>
      <c r="O6" s="1604"/>
      <c r="P6" s="468"/>
      <c r="Q6" s="1150"/>
    </row>
    <row r="7" spans="1:17" ht="4.5" customHeight="1" x14ac:dyDescent="0.2">
      <c r="A7" s="135"/>
      <c r="B7" s="408"/>
      <c r="C7" s="1327"/>
      <c r="D7" s="1327"/>
      <c r="E7" s="1327"/>
      <c r="F7" s="1611"/>
      <c r="G7" s="1611"/>
      <c r="H7" s="1612"/>
      <c r="I7" s="1612"/>
      <c r="J7" s="1611"/>
      <c r="K7" s="1611"/>
      <c r="L7" s="1611"/>
      <c r="M7" s="1611"/>
      <c r="N7" s="1611"/>
      <c r="O7" s="1611"/>
      <c r="P7" s="468"/>
      <c r="Q7" s="1150"/>
    </row>
    <row r="8" spans="1:17" s="141" customFormat="1" ht="15.75" customHeight="1" x14ac:dyDescent="0.2">
      <c r="A8" s="139"/>
      <c r="B8" s="1328"/>
      <c r="C8" s="1613" t="s">
        <v>522</v>
      </c>
      <c r="D8" s="1613"/>
      <c r="E8" s="1329"/>
      <c r="F8" s="1610">
        <v>217393</v>
      </c>
      <c r="G8" s="1610"/>
      <c r="H8" s="1610">
        <v>215632</v>
      </c>
      <c r="I8" s="1610"/>
      <c r="J8" s="1610">
        <v>209182.99999998396</v>
      </c>
      <c r="K8" s="1610"/>
      <c r="L8" s="1610">
        <v>193611</v>
      </c>
      <c r="M8" s="1610"/>
      <c r="N8" s="1610">
        <v>195577.99999998178</v>
      </c>
      <c r="O8" s="1610"/>
      <c r="P8" s="1330"/>
      <c r="Q8" s="1331"/>
    </row>
    <row r="9" spans="1:17" s="141" customFormat="1" ht="13.5" customHeight="1" x14ac:dyDescent="0.2">
      <c r="A9" s="139"/>
      <c r="B9" s="1328"/>
      <c r="C9" s="1332"/>
      <c r="D9" s="1333" t="s">
        <v>523</v>
      </c>
      <c r="E9" s="1329"/>
      <c r="F9" s="1614">
        <v>217176</v>
      </c>
      <c r="G9" s="1614"/>
      <c r="H9" s="1614">
        <v>215424</v>
      </c>
      <c r="I9" s="1614"/>
      <c r="J9" s="1614">
        <v>208986.99999998402</v>
      </c>
      <c r="K9" s="1614"/>
      <c r="L9" s="1614">
        <v>193436</v>
      </c>
      <c r="M9" s="1614"/>
      <c r="N9" s="1614">
        <v>195417.99999998178</v>
      </c>
      <c r="O9" s="1614"/>
      <c r="P9" s="1330"/>
      <c r="Q9" s="1331"/>
    </row>
    <row r="10" spans="1:17" s="141" customFormat="1" ht="13.5" customHeight="1" x14ac:dyDescent="0.2">
      <c r="A10" s="139"/>
      <c r="B10" s="1328"/>
      <c r="C10" s="1332"/>
      <c r="D10" s="1333" t="s">
        <v>524</v>
      </c>
      <c r="E10" s="1329"/>
      <c r="F10" s="1614">
        <v>217</v>
      </c>
      <c r="G10" s="1614"/>
      <c r="H10" s="1614">
        <v>208</v>
      </c>
      <c r="I10" s="1614"/>
      <c r="J10" s="1614">
        <v>196</v>
      </c>
      <c r="K10" s="1614"/>
      <c r="L10" s="1614">
        <v>175</v>
      </c>
      <c r="M10" s="1614"/>
      <c r="N10" s="1614">
        <v>160</v>
      </c>
      <c r="O10" s="1614"/>
      <c r="P10" s="1330"/>
      <c r="Q10" s="1331"/>
    </row>
    <row r="11" spans="1:17" s="141" customFormat="1" ht="23.25" customHeight="1" x14ac:dyDescent="0.2">
      <c r="A11" s="139"/>
      <c r="B11" s="1328"/>
      <c r="C11" s="1613" t="s">
        <v>525</v>
      </c>
      <c r="D11" s="1613"/>
      <c r="E11" s="1329"/>
      <c r="F11" s="1610">
        <v>160673</v>
      </c>
      <c r="G11" s="1610"/>
      <c r="H11" s="1610">
        <v>150304</v>
      </c>
      <c r="I11" s="1610"/>
      <c r="J11" s="1610">
        <v>145212.00000000137</v>
      </c>
      <c r="K11" s="1610"/>
      <c r="L11" s="1610">
        <v>132844.00000000911</v>
      </c>
      <c r="M11" s="1610"/>
      <c r="N11" s="1610">
        <v>130531.99999998602</v>
      </c>
      <c r="O11" s="1610"/>
      <c r="P11" s="1330"/>
      <c r="Q11" s="1331"/>
    </row>
    <row r="12" spans="1:17" s="141" customFormat="1" ht="21" customHeight="1" x14ac:dyDescent="0.2">
      <c r="A12" s="139"/>
      <c r="B12" s="1328"/>
      <c r="C12" s="1613" t="s">
        <v>526</v>
      </c>
      <c r="D12" s="1613"/>
      <c r="E12" s="1329"/>
      <c r="F12" s="1610">
        <v>6643227</v>
      </c>
      <c r="G12" s="1610"/>
      <c r="H12" s="1610">
        <v>6088165</v>
      </c>
      <c r="I12" s="1610"/>
      <c r="J12" s="1610">
        <v>5632280.1093796296</v>
      </c>
      <c r="K12" s="1610"/>
      <c r="L12" s="1610">
        <v>5161343</v>
      </c>
      <c r="M12" s="1610"/>
      <c r="N12" s="1610">
        <v>4986266</v>
      </c>
      <c r="O12" s="1610"/>
      <c r="P12" s="1330"/>
      <c r="Q12" s="1331"/>
    </row>
    <row r="13" spans="1:17" s="160" customFormat="1" ht="10.5" customHeight="1" thickBot="1" x14ac:dyDescent="0.25">
      <c r="A13" s="158"/>
      <c r="B13" s="159"/>
      <c r="C13" s="1334"/>
      <c r="D13" s="1335"/>
      <c r="E13" s="1336"/>
      <c r="F13" s="1156"/>
      <c r="G13" s="1156"/>
      <c r="H13" s="1156"/>
      <c r="I13" s="1156"/>
      <c r="J13" s="1156"/>
      <c r="K13" s="1156"/>
      <c r="L13" s="1156"/>
      <c r="M13" s="1156"/>
      <c r="N13" s="1156"/>
      <c r="O13" s="1156"/>
      <c r="P13" s="1151"/>
      <c r="Q13" s="1152"/>
    </row>
    <row r="14" spans="1:17" s="141" customFormat="1" ht="13.5" customHeight="1" thickBot="1" x14ac:dyDescent="0.25">
      <c r="A14" s="139"/>
      <c r="B14" s="140"/>
      <c r="C14" s="1607" t="s">
        <v>527</v>
      </c>
      <c r="D14" s="1608"/>
      <c r="E14" s="1608"/>
      <c r="F14" s="1608"/>
      <c r="G14" s="1608"/>
      <c r="H14" s="1608"/>
      <c r="I14" s="1608"/>
      <c r="J14" s="1608"/>
      <c r="K14" s="1608"/>
      <c r="L14" s="1608"/>
      <c r="M14" s="1608"/>
      <c r="N14" s="1608"/>
      <c r="O14" s="1609"/>
      <c r="P14" s="468"/>
      <c r="Q14" s="1150"/>
    </row>
    <row r="15" spans="1:17" ht="4.5" customHeight="1" x14ac:dyDescent="0.2">
      <c r="A15" s="135"/>
      <c r="B15" s="137"/>
      <c r="C15" s="1616" t="s">
        <v>78</v>
      </c>
      <c r="D15" s="1616"/>
      <c r="E15" s="1337"/>
      <c r="F15" s="1338"/>
      <c r="G15" s="1338"/>
      <c r="H15" s="1338"/>
      <c r="I15" s="1338"/>
      <c r="J15" s="1338"/>
      <c r="K15" s="1338"/>
      <c r="L15" s="1338"/>
      <c r="M15" s="1338"/>
      <c r="N15" s="1338"/>
      <c r="O15" s="1338"/>
      <c r="P15" s="468"/>
      <c r="Q15" s="1150"/>
    </row>
    <row r="16" spans="1:17" ht="13.5" customHeight="1" x14ac:dyDescent="0.2">
      <c r="A16" s="135"/>
      <c r="B16" s="137"/>
      <c r="C16" s="1616"/>
      <c r="D16" s="1616"/>
      <c r="E16" s="1339"/>
      <c r="F16" s="1339"/>
      <c r="G16" s="1617">
        <v>2011</v>
      </c>
      <c r="H16" s="1617"/>
      <c r="I16" s="1617"/>
      <c r="J16" s="1617">
        <v>2012</v>
      </c>
      <c r="K16" s="1617"/>
      <c r="L16" s="1617"/>
      <c r="M16" s="1617">
        <v>2013</v>
      </c>
      <c r="N16" s="1617"/>
      <c r="O16" s="1617"/>
      <c r="P16" s="1151"/>
      <c r="Q16" s="1152"/>
    </row>
    <row r="17" spans="1:17" ht="21" customHeight="1" x14ac:dyDescent="0.2">
      <c r="A17" s="135"/>
      <c r="B17" s="137"/>
      <c r="C17" s="1339"/>
      <c r="D17" s="1339"/>
      <c r="E17" s="1339"/>
      <c r="F17" s="1339"/>
      <c r="G17" s="1340" t="s">
        <v>68</v>
      </c>
      <c r="H17" s="1341" t="s">
        <v>528</v>
      </c>
      <c r="I17" s="1341" t="s">
        <v>529</v>
      </c>
      <c r="J17" s="1340" t="s">
        <v>68</v>
      </c>
      <c r="K17" s="1341" t="s">
        <v>528</v>
      </c>
      <c r="L17" s="1341" t="s">
        <v>529</v>
      </c>
      <c r="M17" s="1340" t="s">
        <v>68</v>
      </c>
      <c r="N17" s="1341" t="s">
        <v>528</v>
      </c>
      <c r="O17" s="1341" t="s">
        <v>529</v>
      </c>
      <c r="P17" s="1151"/>
      <c r="Q17" s="1152"/>
    </row>
    <row r="18" spans="1:17" s="1143" customFormat="1" ht="16.5" customHeight="1" x14ac:dyDescent="0.2">
      <c r="A18" s="1141"/>
      <c r="B18" s="1142"/>
      <c r="C18" s="1615" t="s">
        <v>68</v>
      </c>
      <c r="D18" s="1615"/>
      <c r="E18" s="1342"/>
      <c r="F18" s="1343"/>
      <c r="G18" s="1344">
        <v>209182.99999998396</v>
      </c>
      <c r="H18" s="1344">
        <v>208986.99999998402</v>
      </c>
      <c r="I18" s="1344">
        <v>196</v>
      </c>
      <c r="J18" s="1344">
        <v>193611.00000001141</v>
      </c>
      <c r="K18" s="1344">
        <v>193436.00000001141</v>
      </c>
      <c r="L18" s="1344">
        <v>175</v>
      </c>
      <c r="M18" s="1344">
        <v>195577.99999998181</v>
      </c>
      <c r="N18" s="1344">
        <v>195417.99999998178</v>
      </c>
      <c r="O18" s="1344">
        <v>160</v>
      </c>
      <c r="P18" s="1153"/>
    </row>
    <row r="19" spans="1:17" ht="12.75" customHeight="1" x14ac:dyDescent="0.2">
      <c r="A19" s="135"/>
      <c r="B19" s="137"/>
      <c r="C19" s="1334"/>
      <c r="D19" s="1345" t="s">
        <v>530</v>
      </c>
      <c r="E19" s="1346"/>
      <c r="F19" s="1156"/>
      <c r="G19" s="1347">
        <v>473.07957116974427</v>
      </c>
      <c r="H19" s="1347">
        <v>473.07957116974427</v>
      </c>
      <c r="I19" s="1347">
        <v>0</v>
      </c>
      <c r="J19" s="1347">
        <v>343.57724030054862</v>
      </c>
      <c r="K19" s="1347">
        <v>341.57724030054862</v>
      </c>
      <c r="L19" s="1347">
        <v>2</v>
      </c>
      <c r="M19" s="1347">
        <v>264.2083605771038</v>
      </c>
      <c r="N19" s="1347">
        <v>264.2083605771038</v>
      </c>
      <c r="O19" s="1347">
        <v>0</v>
      </c>
      <c r="P19" s="1151"/>
      <c r="Q19" s="1152"/>
    </row>
    <row r="20" spans="1:17" ht="12.75" customHeight="1" x14ac:dyDescent="0.2">
      <c r="A20" s="135"/>
      <c r="B20" s="137"/>
      <c r="C20" s="1334"/>
      <c r="D20" s="1345" t="s">
        <v>531</v>
      </c>
      <c r="E20" s="1346"/>
      <c r="F20" s="1156"/>
      <c r="G20" s="1347">
        <v>19912.603719059112</v>
      </c>
      <c r="H20" s="1347">
        <v>19901.603719059112</v>
      </c>
      <c r="I20" s="1347">
        <v>11</v>
      </c>
      <c r="J20" s="1347">
        <v>17277.598828278657</v>
      </c>
      <c r="K20" s="1347">
        <v>17271.598828278657</v>
      </c>
      <c r="L20" s="1347">
        <v>6</v>
      </c>
      <c r="M20" s="1347">
        <v>15735.317569303556</v>
      </c>
      <c r="N20" s="1347">
        <v>15727.317569303556</v>
      </c>
      <c r="O20" s="1347">
        <v>8</v>
      </c>
      <c r="P20" s="1151"/>
      <c r="Q20" s="1154"/>
    </row>
    <row r="21" spans="1:17" ht="12.75" customHeight="1" x14ac:dyDescent="0.2">
      <c r="A21" s="135"/>
      <c r="B21" s="137"/>
      <c r="C21" s="1334"/>
      <c r="D21" s="1345" t="s">
        <v>532</v>
      </c>
      <c r="E21" s="1348"/>
      <c r="F21" s="1156"/>
      <c r="G21" s="1347">
        <v>53233.940964148227</v>
      </c>
      <c r="H21" s="1347">
        <v>53205.94096414822</v>
      </c>
      <c r="I21" s="1347">
        <v>28</v>
      </c>
      <c r="J21" s="1347">
        <v>50190.389172828611</v>
      </c>
      <c r="K21" s="1347">
        <v>50162.389172828611</v>
      </c>
      <c r="L21" s="1347">
        <v>28</v>
      </c>
      <c r="M21" s="1347">
        <v>47462.288422821854</v>
      </c>
      <c r="N21" s="1347">
        <v>47440.288422821861</v>
      </c>
      <c r="O21" s="1347">
        <v>22</v>
      </c>
      <c r="P21" s="1151"/>
      <c r="Q21" s="1155"/>
    </row>
    <row r="22" spans="1:17" s="160" customFormat="1" ht="12.75" customHeight="1" x14ac:dyDescent="0.2">
      <c r="A22" s="158"/>
      <c r="B22" s="159"/>
      <c r="C22" s="1334"/>
      <c r="D22" s="1345" t="s">
        <v>533</v>
      </c>
      <c r="E22" s="1336"/>
      <c r="F22" s="1156"/>
      <c r="G22" s="1347">
        <v>59415.188638606051</v>
      </c>
      <c r="H22" s="1347">
        <v>59370.188638606043</v>
      </c>
      <c r="I22" s="1347">
        <v>45</v>
      </c>
      <c r="J22" s="1347">
        <v>56630.274196364298</v>
      </c>
      <c r="K22" s="1347">
        <v>56592.274196364298</v>
      </c>
      <c r="L22" s="1347">
        <v>38</v>
      </c>
      <c r="M22" s="1347">
        <v>56435.730498245139</v>
      </c>
      <c r="N22" s="1347">
        <v>56393.730498245146</v>
      </c>
      <c r="O22" s="1347">
        <v>42</v>
      </c>
      <c r="P22" s="1151"/>
      <c r="Q22" s="1152"/>
    </row>
    <row r="23" spans="1:17" s="160" customFormat="1" ht="12.75" customHeight="1" x14ac:dyDescent="0.2">
      <c r="A23" s="158"/>
      <c r="B23" s="159"/>
      <c r="C23" s="1334"/>
      <c r="D23" s="1345" t="s">
        <v>534</v>
      </c>
      <c r="E23" s="1336"/>
      <c r="F23" s="1156"/>
      <c r="G23" s="1347">
        <v>48037.991019715868</v>
      </c>
      <c r="H23" s="1347">
        <v>47971.991019715861</v>
      </c>
      <c r="I23" s="1347">
        <v>66</v>
      </c>
      <c r="J23" s="1347">
        <v>46176.193853871024</v>
      </c>
      <c r="K23" s="1347">
        <v>46124.193853871024</v>
      </c>
      <c r="L23" s="1347">
        <v>52</v>
      </c>
      <c r="M23" s="1347">
        <v>46268.748859645122</v>
      </c>
      <c r="N23" s="1347">
        <v>46220.748859645115</v>
      </c>
      <c r="O23" s="1347">
        <v>48</v>
      </c>
      <c r="P23" s="1151"/>
      <c r="Q23" s="1152"/>
    </row>
    <row r="24" spans="1:17" s="160" customFormat="1" ht="12.75" customHeight="1" x14ac:dyDescent="0.2">
      <c r="A24" s="158"/>
      <c r="B24" s="159"/>
      <c r="C24" s="1334"/>
      <c r="D24" s="1345" t="s">
        <v>535</v>
      </c>
      <c r="E24" s="1336"/>
      <c r="F24" s="1156"/>
      <c r="G24" s="1347">
        <v>22488.982727766375</v>
      </c>
      <c r="H24" s="1347">
        <v>22452.982727766375</v>
      </c>
      <c r="I24" s="1347">
        <v>36</v>
      </c>
      <c r="J24" s="1347">
        <v>20150.367287392794</v>
      </c>
      <c r="K24" s="1347">
        <v>20110.367287392794</v>
      </c>
      <c r="L24" s="1347">
        <v>40</v>
      </c>
      <c r="M24" s="1347">
        <v>21710.008561586805</v>
      </c>
      <c r="N24" s="1347">
        <v>21683.008561586808</v>
      </c>
      <c r="O24" s="1347">
        <v>27</v>
      </c>
      <c r="P24" s="1151"/>
      <c r="Q24" s="1152"/>
    </row>
    <row r="25" spans="1:17" s="160" customFormat="1" ht="12.75" customHeight="1" x14ac:dyDescent="0.2">
      <c r="A25" s="158"/>
      <c r="B25" s="159"/>
      <c r="C25" s="1334"/>
      <c r="D25" s="1345" t="s">
        <v>536</v>
      </c>
      <c r="E25" s="1336"/>
      <c r="F25" s="1156"/>
      <c r="G25" s="1347">
        <v>2504.1636771245212</v>
      </c>
      <c r="H25" s="1347">
        <v>2494.1636771245212</v>
      </c>
      <c r="I25" s="1347">
        <v>10</v>
      </c>
      <c r="J25" s="1347">
        <v>1643.710768919198</v>
      </c>
      <c r="K25" s="1347">
        <v>1634.710768919198</v>
      </c>
      <c r="L25" s="1347">
        <v>9</v>
      </c>
      <c r="M25" s="1347">
        <v>1865.0870204731209</v>
      </c>
      <c r="N25" s="1347">
        <v>1852.0870204731209</v>
      </c>
      <c r="O25" s="1347">
        <v>13</v>
      </c>
      <c r="P25" s="1151"/>
      <c r="Q25" s="1152"/>
    </row>
    <row r="26" spans="1:17" ht="12.75" customHeight="1" x14ac:dyDescent="0.2">
      <c r="A26" s="135"/>
      <c r="B26" s="137"/>
      <c r="C26" s="1334"/>
      <c r="D26" s="1345" t="s">
        <v>459</v>
      </c>
      <c r="E26" s="1346"/>
      <c r="F26" s="1156"/>
      <c r="G26" s="1347">
        <v>3117.0496824075967</v>
      </c>
      <c r="H26" s="1347">
        <v>3117.0496824075967</v>
      </c>
      <c r="I26" s="1347">
        <v>0</v>
      </c>
      <c r="J26" s="1347">
        <v>1198.8886520500564</v>
      </c>
      <c r="K26" s="1347">
        <v>1198.8886520500564</v>
      </c>
      <c r="L26" s="1347">
        <v>0</v>
      </c>
      <c r="M26" s="1347">
        <v>5836.6107073493913</v>
      </c>
      <c r="N26" s="1347">
        <v>5836.6107073493913</v>
      </c>
      <c r="O26" s="1347">
        <v>0</v>
      </c>
      <c r="P26" s="1151"/>
      <c r="Q26" s="1152"/>
    </row>
    <row r="27" spans="1:17" ht="10.5" customHeight="1" thickBot="1" x14ac:dyDescent="0.25">
      <c r="A27" s="135"/>
      <c r="B27" s="137"/>
      <c r="C27" s="906"/>
      <c r="D27" s="906"/>
      <c r="E27" s="906"/>
      <c r="F27" s="906"/>
      <c r="G27" s="906"/>
      <c r="H27" s="906"/>
      <c r="I27" s="906"/>
      <c r="J27" s="906"/>
      <c r="K27" s="906"/>
      <c r="L27" s="906"/>
      <c r="M27" s="906"/>
      <c r="N27" s="906"/>
      <c r="O27" s="1326"/>
      <c r="P27" s="468"/>
      <c r="Q27" s="1150"/>
    </row>
    <row r="28" spans="1:17" s="141" customFormat="1" ht="13.5" customHeight="1" thickBot="1" x14ac:dyDescent="0.25">
      <c r="A28" s="139"/>
      <c r="B28" s="140"/>
      <c r="C28" s="1607" t="s">
        <v>537</v>
      </c>
      <c r="D28" s="1608"/>
      <c r="E28" s="1608"/>
      <c r="F28" s="1608"/>
      <c r="G28" s="1608"/>
      <c r="H28" s="1608"/>
      <c r="I28" s="1608"/>
      <c r="J28" s="1608"/>
      <c r="K28" s="1608"/>
      <c r="L28" s="1608"/>
      <c r="M28" s="1608"/>
      <c r="N28" s="1608"/>
      <c r="O28" s="1609"/>
      <c r="P28" s="468"/>
      <c r="Q28" s="1150"/>
    </row>
    <row r="29" spans="1:17" ht="4.5" customHeight="1" x14ac:dyDescent="0.2">
      <c r="A29" s="135"/>
      <c r="B29" s="137"/>
      <c r="C29" s="1616" t="s">
        <v>78</v>
      </c>
      <c r="D29" s="1616"/>
      <c r="E29" s="1337"/>
      <c r="F29" s="1338"/>
      <c r="G29" s="1338"/>
      <c r="H29" s="1338"/>
      <c r="I29" s="1338"/>
      <c r="J29" s="1338"/>
      <c r="K29" s="1338"/>
      <c r="L29" s="1338"/>
      <c r="M29" s="1338"/>
      <c r="N29" s="1338"/>
      <c r="O29" s="1338"/>
      <c r="P29" s="468"/>
      <c r="Q29" s="1150"/>
    </row>
    <row r="30" spans="1:17" x14ac:dyDescent="0.2">
      <c r="A30" s="135"/>
      <c r="B30" s="137"/>
      <c r="C30" s="1616"/>
      <c r="D30" s="1616"/>
      <c r="E30" s="1339"/>
      <c r="F30" s="1339"/>
      <c r="G30" s="1617">
        <v>2011</v>
      </c>
      <c r="H30" s="1617"/>
      <c r="I30" s="1617"/>
      <c r="J30" s="1617">
        <v>2012</v>
      </c>
      <c r="K30" s="1617"/>
      <c r="L30" s="1617"/>
      <c r="M30" s="1617">
        <v>2013</v>
      </c>
      <c r="N30" s="1617"/>
      <c r="O30" s="1617"/>
      <c r="P30" s="1151"/>
      <c r="Q30" s="1152"/>
    </row>
    <row r="31" spans="1:17" ht="21" customHeight="1" x14ac:dyDescent="0.2">
      <c r="A31" s="135"/>
      <c r="B31" s="137"/>
      <c r="C31" s="1339"/>
      <c r="D31" s="1339"/>
      <c r="E31" s="1339"/>
      <c r="F31" s="1339"/>
      <c r="G31" s="1340" t="s">
        <v>68</v>
      </c>
      <c r="H31" s="1341" t="s">
        <v>528</v>
      </c>
      <c r="I31" s="1341" t="s">
        <v>529</v>
      </c>
      <c r="J31" s="1340" t="s">
        <v>68</v>
      </c>
      <c r="K31" s="1341" t="s">
        <v>528</v>
      </c>
      <c r="L31" s="1341" t="s">
        <v>529</v>
      </c>
      <c r="M31" s="1340" t="s">
        <v>68</v>
      </c>
      <c r="N31" s="1341" t="s">
        <v>528</v>
      </c>
      <c r="O31" s="1341" t="s">
        <v>529</v>
      </c>
      <c r="P31" s="1151"/>
      <c r="Q31" s="1152"/>
    </row>
    <row r="32" spans="1:17" s="1143" customFormat="1" ht="16.5" customHeight="1" x14ac:dyDescent="0.2">
      <c r="A32" s="1141"/>
      <c r="B32" s="1142"/>
      <c r="C32" s="1615" t="s">
        <v>68</v>
      </c>
      <c r="D32" s="1615"/>
      <c r="E32" s="1342"/>
      <c r="F32" s="1343"/>
      <c r="G32" s="1344">
        <v>209182.99999998396</v>
      </c>
      <c r="H32" s="1344">
        <v>208986.99999998402</v>
      </c>
      <c r="I32" s="1344">
        <v>196</v>
      </c>
      <c r="J32" s="1344">
        <v>193611.00000001141</v>
      </c>
      <c r="K32" s="1344">
        <v>193436.00000001141</v>
      </c>
      <c r="L32" s="1344">
        <v>175</v>
      </c>
      <c r="M32" s="1344">
        <v>195577.99999998181</v>
      </c>
      <c r="N32" s="1344">
        <v>195417.99999998178</v>
      </c>
      <c r="O32" s="1344">
        <v>160</v>
      </c>
      <c r="P32" s="1153"/>
    </row>
    <row r="33" spans="1:17" ht="12.75" customHeight="1" x14ac:dyDescent="0.2">
      <c r="A33" s="135"/>
      <c r="B33" s="137"/>
      <c r="C33" s="884"/>
      <c r="D33" s="1349" t="s">
        <v>538</v>
      </c>
      <c r="E33" s="1346"/>
      <c r="F33" s="1156"/>
      <c r="G33" s="1347">
        <v>189463.41745985454</v>
      </c>
      <c r="H33" s="1347">
        <v>189291.41745985454</v>
      </c>
      <c r="I33" s="1347">
        <v>172</v>
      </c>
      <c r="J33" s="1347">
        <v>182343.31068408568</v>
      </c>
      <c r="K33" s="1347">
        <v>182196.31068408553</v>
      </c>
      <c r="L33" s="1347">
        <v>147</v>
      </c>
      <c r="M33" s="1347">
        <v>183705.17272057253</v>
      </c>
      <c r="N33" s="1347">
        <v>183568.17272057259</v>
      </c>
      <c r="O33" s="1347">
        <v>137</v>
      </c>
      <c r="P33" s="1151"/>
      <c r="Q33" s="1152"/>
    </row>
    <row r="34" spans="1:17" ht="12.75" customHeight="1" x14ac:dyDescent="0.2">
      <c r="A34" s="135"/>
      <c r="B34" s="137"/>
      <c r="C34" s="884"/>
      <c r="D34" s="1349" t="s">
        <v>539</v>
      </c>
      <c r="E34" s="1346"/>
      <c r="F34" s="1156"/>
      <c r="G34" s="1347">
        <v>15131.899705002854</v>
      </c>
      <c r="H34" s="1347">
        <v>15109.899705002854</v>
      </c>
      <c r="I34" s="1347">
        <v>22</v>
      </c>
      <c r="J34" s="1347">
        <v>8400.9859017784511</v>
      </c>
      <c r="K34" s="1347">
        <v>8376.9859017784511</v>
      </c>
      <c r="L34" s="1347">
        <v>24</v>
      </c>
      <c r="M34" s="1347">
        <v>9768.4844532795523</v>
      </c>
      <c r="N34" s="1347">
        <v>9746.4844532795523</v>
      </c>
      <c r="O34" s="1347">
        <v>22</v>
      </c>
      <c r="P34" s="1151"/>
      <c r="Q34" s="1154"/>
    </row>
    <row r="35" spans="1:17" ht="12.75" customHeight="1" x14ac:dyDescent="0.2">
      <c r="A35" s="135"/>
      <c r="B35" s="137"/>
      <c r="C35" s="884"/>
      <c r="D35" s="1349" t="s">
        <v>540</v>
      </c>
      <c r="E35" s="1348"/>
      <c r="F35" s="1156"/>
      <c r="G35" s="1347">
        <v>0</v>
      </c>
      <c r="H35" s="1347">
        <v>0</v>
      </c>
      <c r="I35" s="1347">
        <v>0</v>
      </c>
      <c r="J35" s="1347">
        <v>0</v>
      </c>
      <c r="K35" s="1347">
        <v>0</v>
      </c>
      <c r="L35" s="1347">
        <v>0</v>
      </c>
      <c r="M35" s="1347">
        <v>0</v>
      </c>
      <c r="N35" s="1347">
        <v>0</v>
      </c>
      <c r="O35" s="1347">
        <v>0</v>
      </c>
      <c r="P35" s="1151"/>
      <c r="Q35" s="1155"/>
    </row>
    <row r="36" spans="1:17" s="160" customFormat="1" ht="12.75" customHeight="1" x14ac:dyDescent="0.2">
      <c r="A36" s="158"/>
      <c r="B36" s="159"/>
      <c r="C36" s="885"/>
      <c r="D36" s="1349" t="s">
        <v>541</v>
      </c>
      <c r="E36" s="1336"/>
      <c r="F36" s="1156"/>
      <c r="G36" s="1347">
        <v>372.2415462806315</v>
      </c>
      <c r="H36" s="1347">
        <v>372.2415462806315</v>
      </c>
      <c r="I36" s="1347">
        <v>0</v>
      </c>
      <c r="J36" s="1347">
        <v>454.55877005932075</v>
      </c>
      <c r="K36" s="1347">
        <v>454.55877005932075</v>
      </c>
      <c r="L36" s="1347">
        <v>0</v>
      </c>
      <c r="M36" s="1347">
        <v>374.32320165624043</v>
      </c>
      <c r="N36" s="1347">
        <v>374.32320165624043</v>
      </c>
      <c r="O36" s="1347">
        <v>0</v>
      </c>
      <c r="P36" s="1151"/>
      <c r="Q36" s="1152"/>
    </row>
    <row r="37" spans="1:17" s="160" customFormat="1" ht="12.75" customHeight="1" x14ac:dyDescent="0.2">
      <c r="A37" s="158"/>
      <c r="B37" s="159"/>
      <c r="C37" s="885"/>
      <c r="D37" s="1349" t="s">
        <v>542</v>
      </c>
      <c r="E37" s="1336"/>
      <c r="F37" s="1156"/>
      <c r="G37" s="1347">
        <v>2560.1988590841561</v>
      </c>
      <c r="H37" s="1347">
        <v>2559.1988590841561</v>
      </c>
      <c r="I37" s="1347">
        <v>1</v>
      </c>
      <c r="J37" s="1347">
        <v>1915.2129852911241</v>
      </c>
      <c r="K37" s="1347">
        <v>1913.2129852911241</v>
      </c>
      <c r="L37" s="1347">
        <v>2</v>
      </c>
      <c r="M37" s="1347">
        <v>1414.8721313090675</v>
      </c>
      <c r="N37" s="1347">
        <v>1413.8721313090675</v>
      </c>
      <c r="O37" s="1347">
        <v>1</v>
      </c>
      <c r="P37" s="1151"/>
      <c r="Q37" s="1152"/>
    </row>
    <row r="38" spans="1:17" s="160" customFormat="1" ht="12.75" customHeight="1" x14ac:dyDescent="0.2">
      <c r="A38" s="158"/>
      <c r="B38" s="159"/>
      <c r="C38" s="885"/>
      <c r="D38" s="1349" t="s">
        <v>130</v>
      </c>
      <c r="E38" s="1336"/>
      <c r="F38" s="1156"/>
      <c r="G38" s="1347">
        <v>232.2928445034382</v>
      </c>
      <c r="H38" s="1347">
        <v>231.2928445034382</v>
      </c>
      <c r="I38" s="1347">
        <v>1</v>
      </c>
      <c r="J38" s="1347">
        <v>238.88085710371524</v>
      </c>
      <c r="K38" s="1347">
        <v>236.88085710371524</v>
      </c>
      <c r="L38" s="1347">
        <v>2</v>
      </c>
      <c r="M38" s="1347">
        <v>198.9614225129888</v>
      </c>
      <c r="N38" s="1347">
        <v>198.9614225129888</v>
      </c>
      <c r="O38" s="1347">
        <v>0</v>
      </c>
      <c r="P38" s="1151"/>
      <c r="Q38" s="1152"/>
    </row>
    <row r="39" spans="1:17" s="160" customFormat="1" ht="12.75" customHeight="1" x14ac:dyDescent="0.2">
      <c r="A39" s="158"/>
      <c r="B39" s="159"/>
      <c r="C39" s="885"/>
      <c r="D39" s="1349" t="s">
        <v>459</v>
      </c>
      <c r="E39" s="1336"/>
      <c r="F39" s="1156"/>
      <c r="G39" s="1347">
        <v>1422.949585264033</v>
      </c>
      <c r="H39" s="1347">
        <v>1422.949585264033</v>
      </c>
      <c r="I39" s="1347">
        <v>0</v>
      </c>
      <c r="J39" s="1347">
        <v>258.05080169088615</v>
      </c>
      <c r="K39" s="1347">
        <v>258.05080169088615</v>
      </c>
      <c r="L39" s="1347">
        <v>0</v>
      </c>
      <c r="M39" s="1347">
        <v>116.18607065389611</v>
      </c>
      <c r="N39" s="1347">
        <v>116.18607065389611</v>
      </c>
      <c r="O39" s="1347">
        <v>0</v>
      </c>
      <c r="P39" s="1151"/>
      <c r="Q39" s="1152"/>
    </row>
    <row r="40" spans="1:17" s="160" customFormat="1" ht="10.5" customHeight="1" thickBot="1" x14ac:dyDescent="0.25">
      <c r="A40" s="158"/>
      <c r="B40" s="159"/>
      <c r="C40" s="1334"/>
      <c r="D40" s="1335"/>
      <c r="E40" s="1336"/>
      <c r="F40" s="1156"/>
      <c r="G40" s="1156"/>
      <c r="H40" s="1156"/>
      <c r="I40" s="1156"/>
      <c r="J40" s="1156"/>
      <c r="K40" s="1156"/>
      <c r="L40" s="1156"/>
      <c r="M40" s="1156"/>
      <c r="N40" s="1156"/>
      <c r="O40" s="1156"/>
      <c r="P40" s="1151"/>
      <c r="Q40" s="1152"/>
    </row>
    <row r="41" spans="1:17" s="141" customFormat="1" ht="13.5" customHeight="1" thickBot="1" x14ac:dyDescent="0.25">
      <c r="A41" s="139"/>
      <c r="B41" s="140"/>
      <c r="C41" s="1607" t="s">
        <v>543</v>
      </c>
      <c r="D41" s="1608"/>
      <c r="E41" s="1608"/>
      <c r="F41" s="1608"/>
      <c r="G41" s="1608"/>
      <c r="H41" s="1608"/>
      <c r="I41" s="1608"/>
      <c r="J41" s="1608"/>
      <c r="K41" s="1608"/>
      <c r="L41" s="1608"/>
      <c r="M41" s="1608"/>
      <c r="N41" s="1608"/>
      <c r="O41" s="1609"/>
      <c r="P41" s="468"/>
      <c r="Q41" s="1150"/>
    </row>
    <row r="42" spans="1:17" ht="4.5" customHeight="1" x14ac:dyDescent="0.2">
      <c r="A42" s="135"/>
      <c r="B42" s="137"/>
      <c r="C42" s="1616" t="s">
        <v>78</v>
      </c>
      <c r="D42" s="1616"/>
      <c r="E42" s="1337"/>
      <c r="F42" s="1338"/>
      <c r="G42" s="1338"/>
      <c r="H42" s="1338"/>
      <c r="I42" s="1338"/>
      <c r="J42" s="1338"/>
      <c r="K42" s="1338"/>
      <c r="L42" s="1338"/>
      <c r="M42" s="1338"/>
      <c r="N42" s="1338"/>
      <c r="O42" s="1338"/>
      <c r="P42" s="468"/>
      <c r="Q42" s="1150"/>
    </row>
    <row r="43" spans="1:17" x14ac:dyDescent="0.2">
      <c r="A43" s="135"/>
      <c r="B43" s="137"/>
      <c r="C43" s="1616"/>
      <c r="D43" s="1616"/>
      <c r="E43" s="1339"/>
      <c r="F43" s="1339"/>
      <c r="G43" s="1617">
        <v>2011</v>
      </c>
      <c r="H43" s="1617"/>
      <c r="I43" s="1617"/>
      <c r="J43" s="1617">
        <v>2012</v>
      </c>
      <c r="K43" s="1617"/>
      <c r="L43" s="1617"/>
      <c r="M43" s="1617">
        <v>2013</v>
      </c>
      <c r="N43" s="1617"/>
      <c r="O43" s="1617"/>
      <c r="P43" s="1151"/>
      <c r="Q43" s="1152"/>
    </row>
    <row r="44" spans="1:17" ht="21" customHeight="1" x14ac:dyDescent="0.2">
      <c r="A44" s="135"/>
      <c r="B44" s="137"/>
      <c r="C44" s="1339"/>
      <c r="D44" s="1339"/>
      <c r="E44" s="1339"/>
      <c r="F44" s="1339"/>
      <c r="G44" s="1340" t="s">
        <v>68</v>
      </c>
      <c r="H44" s="1341" t="s">
        <v>528</v>
      </c>
      <c r="I44" s="1341" t="s">
        <v>529</v>
      </c>
      <c r="J44" s="1340" t="s">
        <v>68</v>
      </c>
      <c r="K44" s="1341" t="s">
        <v>528</v>
      </c>
      <c r="L44" s="1341" t="s">
        <v>529</v>
      </c>
      <c r="M44" s="1340" t="s">
        <v>68</v>
      </c>
      <c r="N44" s="1341" t="s">
        <v>528</v>
      </c>
      <c r="O44" s="1341" t="s">
        <v>529</v>
      </c>
      <c r="P44" s="1151"/>
      <c r="Q44" s="1152"/>
    </row>
    <row r="45" spans="1:17" s="1143" customFormat="1" ht="16.5" customHeight="1" x14ac:dyDescent="0.2">
      <c r="A45" s="1141"/>
      <c r="B45" s="1142"/>
      <c r="C45" s="1615" t="s">
        <v>68</v>
      </c>
      <c r="D45" s="1615"/>
      <c r="E45" s="1342"/>
      <c r="F45" s="1343"/>
      <c r="G45" s="1343">
        <v>209182.99999998396</v>
      </c>
      <c r="H45" s="1343">
        <v>208986.99999998402</v>
      </c>
      <c r="I45" s="1343">
        <v>196</v>
      </c>
      <c r="J45" s="1344">
        <v>193611.00000001141</v>
      </c>
      <c r="K45" s="1344">
        <v>193436.00000001141</v>
      </c>
      <c r="L45" s="1344">
        <v>175</v>
      </c>
      <c r="M45" s="1344">
        <v>195577.99999998181</v>
      </c>
      <c r="N45" s="1344">
        <v>195417.99999998178</v>
      </c>
      <c r="O45" s="1344">
        <v>160</v>
      </c>
      <c r="P45" s="1153"/>
    </row>
    <row r="46" spans="1:17" ht="13.5" customHeight="1" x14ac:dyDescent="0.2">
      <c r="A46" s="135"/>
      <c r="B46" s="137"/>
      <c r="C46" s="1334"/>
      <c r="D46" s="1618" t="s">
        <v>544</v>
      </c>
      <c r="E46" s="1618"/>
      <c r="F46" s="1618"/>
      <c r="G46" s="1350">
        <v>0</v>
      </c>
      <c r="H46" s="1350">
        <v>0</v>
      </c>
      <c r="I46" s="1350">
        <v>0</v>
      </c>
      <c r="J46" s="1350">
        <v>0</v>
      </c>
      <c r="K46" s="1350">
        <v>0</v>
      </c>
      <c r="L46" s="1350">
        <v>0</v>
      </c>
      <c r="M46" s="1350">
        <v>0</v>
      </c>
      <c r="N46" s="1350">
        <v>0</v>
      </c>
      <c r="O46" s="1350">
        <v>0</v>
      </c>
      <c r="P46" s="1151"/>
      <c r="Q46" s="1152"/>
    </row>
    <row r="47" spans="1:17" ht="25.5" customHeight="1" x14ac:dyDescent="0.2">
      <c r="A47" s="135"/>
      <c r="B47" s="137"/>
      <c r="C47" s="1334"/>
      <c r="D47" s="1618" t="s">
        <v>545</v>
      </c>
      <c r="E47" s="1618"/>
      <c r="F47" s="1618"/>
      <c r="G47" s="1350">
        <v>4712.5251942228542</v>
      </c>
      <c r="H47" s="1350">
        <v>4702.5251942228542</v>
      </c>
      <c r="I47" s="1350">
        <v>10</v>
      </c>
      <c r="J47" s="1350">
        <v>5470.2234387287381</v>
      </c>
      <c r="K47" s="1350">
        <v>5457.2234387287381</v>
      </c>
      <c r="L47" s="1350">
        <v>13</v>
      </c>
      <c r="M47" s="1350">
        <v>4574.0187677692848</v>
      </c>
      <c r="N47" s="1350">
        <v>4563.0187677692857</v>
      </c>
      <c r="O47" s="1350">
        <v>11</v>
      </c>
      <c r="P47" s="1151"/>
      <c r="Q47" s="1154"/>
    </row>
    <row r="48" spans="1:17" ht="25.5" customHeight="1" x14ac:dyDescent="0.2">
      <c r="A48" s="135"/>
      <c r="B48" s="137"/>
      <c r="C48" s="1334"/>
      <c r="D48" s="1618" t="s">
        <v>546</v>
      </c>
      <c r="E48" s="1618"/>
      <c r="F48" s="1618"/>
      <c r="G48" s="1350">
        <v>5712.3759806519965</v>
      </c>
      <c r="H48" s="1350">
        <v>5709.3759806519956</v>
      </c>
      <c r="I48" s="1350">
        <v>3</v>
      </c>
      <c r="J48" s="1350">
        <v>5954.3165449831613</v>
      </c>
      <c r="K48" s="1350">
        <v>5949.3165449831613</v>
      </c>
      <c r="L48" s="1350">
        <v>5</v>
      </c>
      <c r="M48" s="1350">
        <v>6285.8450788390728</v>
      </c>
      <c r="N48" s="1350">
        <v>6284.8450788390728</v>
      </c>
      <c r="O48" s="1350">
        <v>1</v>
      </c>
      <c r="P48" s="1151"/>
      <c r="Q48" s="1155"/>
    </row>
    <row r="49" spans="1:17" s="160" customFormat="1" ht="13.5" customHeight="1" x14ac:dyDescent="0.2">
      <c r="A49" s="158"/>
      <c r="B49" s="159"/>
      <c r="C49" s="1334"/>
      <c r="D49" s="1618" t="s">
        <v>547</v>
      </c>
      <c r="E49" s="1618"/>
      <c r="F49" s="1618"/>
      <c r="G49" s="1350">
        <v>10166.093333574165</v>
      </c>
      <c r="H49" s="1350">
        <v>10160.093333574165</v>
      </c>
      <c r="I49" s="1350">
        <v>6</v>
      </c>
      <c r="J49" s="1350">
        <v>10105.063066195316</v>
      </c>
      <c r="K49" s="1350">
        <v>10096.063066195316</v>
      </c>
      <c r="L49" s="1350">
        <v>9</v>
      </c>
      <c r="M49" s="1350">
        <v>9069.0125012145363</v>
      </c>
      <c r="N49" s="1350">
        <v>9060.0125012145363</v>
      </c>
      <c r="O49" s="1350">
        <v>9</v>
      </c>
      <c r="P49" s="1151"/>
      <c r="Q49" s="1152"/>
    </row>
    <row r="50" spans="1:17" s="160" customFormat="1" ht="13.5" customHeight="1" x14ac:dyDescent="0.2">
      <c r="A50" s="158"/>
      <c r="B50" s="159"/>
      <c r="C50" s="1334"/>
      <c r="D50" s="1618" t="s">
        <v>548</v>
      </c>
      <c r="E50" s="1618"/>
      <c r="F50" s="1618"/>
      <c r="G50" s="1350">
        <v>10884.283899327289</v>
      </c>
      <c r="H50" s="1350">
        <v>10882.283899327289</v>
      </c>
      <c r="I50" s="1350">
        <v>2</v>
      </c>
      <c r="J50" s="1350">
        <v>9574.2144542509468</v>
      </c>
      <c r="K50" s="1350">
        <v>9572.2144542509468</v>
      </c>
      <c r="L50" s="1350">
        <v>2</v>
      </c>
      <c r="M50" s="1350">
        <v>9644.5584332355029</v>
      </c>
      <c r="N50" s="1350">
        <v>9643.5584332355029</v>
      </c>
      <c r="O50" s="1350">
        <v>1</v>
      </c>
      <c r="P50" s="1151"/>
      <c r="Q50" s="1152"/>
    </row>
    <row r="51" spans="1:17" s="160" customFormat="1" ht="25.5" customHeight="1" x14ac:dyDescent="0.2">
      <c r="A51" s="158"/>
      <c r="B51" s="159"/>
      <c r="C51" s="1334"/>
      <c r="D51" s="1618" t="s">
        <v>549</v>
      </c>
      <c r="E51" s="1618"/>
      <c r="F51" s="1618"/>
      <c r="G51" s="1350">
        <v>32874.2599986481</v>
      </c>
      <c r="H51" s="1350">
        <v>32865.2599986481</v>
      </c>
      <c r="I51" s="1350">
        <v>9</v>
      </c>
      <c r="J51" s="1350">
        <v>36359.235158159361</v>
      </c>
      <c r="K51" s="1350">
        <v>36352.235158159361</v>
      </c>
      <c r="L51" s="1350">
        <v>7</v>
      </c>
      <c r="M51" s="1350">
        <v>33845.131139208432</v>
      </c>
      <c r="N51" s="1350">
        <v>33836.131139208424</v>
      </c>
      <c r="O51" s="1350">
        <v>9</v>
      </c>
      <c r="P51" s="1151"/>
      <c r="Q51" s="1152"/>
    </row>
    <row r="52" spans="1:17" s="160" customFormat="1" ht="25.5" customHeight="1" x14ac:dyDescent="0.2">
      <c r="A52" s="158"/>
      <c r="B52" s="159"/>
      <c r="C52" s="1334"/>
      <c r="D52" s="1618" t="s">
        <v>550</v>
      </c>
      <c r="E52" s="1618"/>
      <c r="F52" s="1618"/>
      <c r="G52" s="1350">
        <v>8113.9848633955535</v>
      </c>
      <c r="H52" s="1350">
        <v>8088.9848633955535</v>
      </c>
      <c r="I52" s="1350">
        <v>25</v>
      </c>
      <c r="J52" s="1350">
        <v>6734.4691101471999</v>
      </c>
      <c r="K52" s="1350">
        <v>6716.4691101471999</v>
      </c>
      <c r="L52" s="1350">
        <v>18</v>
      </c>
      <c r="M52" s="1350">
        <v>6959.0780218343734</v>
      </c>
      <c r="N52" s="1350">
        <v>6933.0780218343743</v>
      </c>
      <c r="O52" s="1350">
        <v>26</v>
      </c>
      <c r="P52" s="1151"/>
      <c r="Q52" s="1152"/>
    </row>
    <row r="53" spans="1:17" ht="25.5" customHeight="1" x14ac:dyDescent="0.2">
      <c r="A53" s="135"/>
      <c r="B53" s="137"/>
      <c r="C53" s="1334"/>
      <c r="D53" s="1618" t="s">
        <v>551</v>
      </c>
      <c r="E53" s="1618"/>
      <c r="F53" s="1618"/>
      <c r="G53" s="1350">
        <v>74356.880001204714</v>
      </c>
      <c r="H53" s="1350">
        <v>74291.880001204685</v>
      </c>
      <c r="I53" s="1350">
        <v>65</v>
      </c>
      <c r="J53" s="1350">
        <v>61323.392128509578</v>
      </c>
      <c r="K53" s="1350">
        <v>61268.392128509571</v>
      </c>
      <c r="L53" s="1350">
        <v>55</v>
      </c>
      <c r="M53" s="1350">
        <v>51750.998621846527</v>
      </c>
      <c r="N53" s="1350">
        <v>51702.998621846542</v>
      </c>
      <c r="O53" s="1350">
        <v>48</v>
      </c>
      <c r="P53" s="1151"/>
      <c r="Q53" s="1152"/>
    </row>
    <row r="54" spans="1:17" ht="25.5" customHeight="1" x14ac:dyDescent="0.2">
      <c r="A54" s="135"/>
      <c r="B54" s="137"/>
      <c r="C54" s="1334"/>
      <c r="D54" s="1618" t="s">
        <v>552</v>
      </c>
      <c r="E54" s="1618"/>
      <c r="F54" s="1618"/>
      <c r="G54" s="1350">
        <v>25081.497273400499</v>
      </c>
      <c r="H54" s="1350">
        <v>25034.497273400506</v>
      </c>
      <c r="I54" s="1350">
        <v>47</v>
      </c>
      <c r="J54" s="1350">
        <v>23944.766696940464</v>
      </c>
      <c r="K54" s="1350">
        <v>23892.76669694046</v>
      </c>
      <c r="L54" s="1350">
        <v>52</v>
      </c>
      <c r="M54" s="1350">
        <v>23003.448800754752</v>
      </c>
      <c r="N54" s="1350">
        <v>22964.448800754744</v>
      </c>
      <c r="O54" s="1350">
        <v>39</v>
      </c>
      <c r="P54" s="1151"/>
      <c r="Q54" s="1152"/>
    </row>
    <row r="55" spans="1:17" ht="13.5" customHeight="1" x14ac:dyDescent="0.2">
      <c r="A55" s="135"/>
      <c r="B55" s="137"/>
      <c r="C55" s="1334"/>
      <c r="D55" s="1618" t="s">
        <v>553</v>
      </c>
      <c r="E55" s="1618"/>
      <c r="F55" s="1618"/>
      <c r="G55" s="1350">
        <v>30319.699811142636</v>
      </c>
      <c r="H55" s="1350">
        <v>30290.699811142644</v>
      </c>
      <c r="I55" s="1350">
        <v>29</v>
      </c>
      <c r="J55" s="1350">
        <v>28166.623171179108</v>
      </c>
      <c r="K55" s="1350">
        <v>28152.623171179108</v>
      </c>
      <c r="L55" s="1350">
        <v>14</v>
      </c>
      <c r="M55" s="1350">
        <v>24184.014588403101</v>
      </c>
      <c r="N55" s="1350">
        <v>24169.014588403097</v>
      </c>
      <c r="O55" s="1350">
        <v>15</v>
      </c>
      <c r="P55" s="1151"/>
      <c r="Q55" s="1152"/>
    </row>
    <row r="56" spans="1:17" ht="13.5" customHeight="1" x14ac:dyDescent="0.2">
      <c r="A56" s="135"/>
      <c r="B56" s="137"/>
      <c r="C56" s="884"/>
      <c r="D56" s="1619" t="s">
        <v>459</v>
      </c>
      <c r="E56" s="1619"/>
      <c r="F56" s="1619"/>
      <c r="G56" s="1350">
        <v>6961.3996444303557</v>
      </c>
      <c r="H56" s="1350">
        <v>6961.3996444303557</v>
      </c>
      <c r="I56" s="1350">
        <v>0</v>
      </c>
      <c r="J56" s="1350">
        <v>5978.6962309094897</v>
      </c>
      <c r="K56" s="1350">
        <v>5978.6962309094897</v>
      </c>
      <c r="L56" s="1350">
        <v>0</v>
      </c>
      <c r="M56" s="1350">
        <v>26261.894046895173</v>
      </c>
      <c r="N56" s="1350">
        <v>26260.894046895173</v>
      </c>
      <c r="O56" s="1350">
        <v>1</v>
      </c>
      <c r="P56" s="1151"/>
      <c r="Q56" s="1152"/>
    </row>
    <row r="57" spans="1:17" s="1140" customFormat="1" ht="10.5" customHeight="1" x14ac:dyDescent="0.2">
      <c r="A57" s="1139"/>
      <c r="B57" s="1144"/>
      <c r="C57" s="1620" t="s">
        <v>460</v>
      </c>
      <c r="D57" s="1620"/>
      <c r="E57" s="1620"/>
      <c r="F57" s="1620"/>
      <c r="G57" s="1620"/>
      <c r="H57" s="1620"/>
      <c r="I57" s="1620"/>
      <c r="J57" s="1620"/>
      <c r="K57" s="1620"/>
      <c r="L57" s="1620"/>
      <c r="M57" s="1344"/>
      <c r="N57" s="1344"/>
      <c r="O57" s="1344"/>
      <c r="P57" s="1157"/>
      <c r="Q57" s="1158"/>
    </row>
    <row r="58" spans="1:17" ht="13.5" customHeight="1" x14ac:dyDescent="0.2">
      <c r="A58" s="137"/>
      <c r="B58" s="159"/>
      <c r="C58" s="996" t="s">
        <v>461</v>
      </c>
      <c r="D58" s="151"/>
      <c r="E58" s="151"/>
      <c r="G58" s="1159" t="s">
        <v>468</v>
      </c>
      <c r="H58" s="151"/>
      <c r="J58" s="1160" t="s">
        <v>429</v>
      </c>
      <c r="K58" s="151"/>
      <c r="L58" s="151"/>
      <c r="M58" s="151"/>
      <c r="N58" s="151"/>
      <c r="O58" s="1122"/>
      <c r="P58" s="1151"/>
      <c r="Q58" s="1152"/>
    </row>
    <row r="59" spans="1:17" ht="13.5" customHeight="1" x14ac:dyDescent="0.2">
      <c r="A59" s="135"/>
      <c r="B59" s="137"/>
      <c r="C59" s="137"/>
      <c r="D59" s="137"/>
      <c r="E59" s="137"/>
      <c r="F59" s="137"/>
      <c r="G59" s="137"/>
      <c r="H59" s="137"/>
      <c r="I59" s="137"/>
      <c r="J59" s="137"/>
      <c r="K59" s="137"/>
      <c r="L59" s="137"/>
      <c r="M59" s="1570">
        <v>42461</v>
      </c>
      <c r="N59" s="1570"/>
      <c r="O59" s="1570"/>
      <c r="P59" s="265">
        <v>17</v>
      </c>
      <c r="Q59" s="1161"/>
    </row>
    <row r="61" spans="1:17" ht="4.5" customHeight="1" x14ac:dyDescent="0.2">
      <c r="P61" s="1162"/>
      <c r="Q61" s="1162"/>
    </row>
  </sheetData>
  <mergeCells count="75">
    <mergeCell ref="M59:O59"/>
    <mergeCell ref="D52:F52"/>
    <mergeCell ref="D53:F53"/>
    <mergeCell ref="D54:F54"/>
    <mergeCell ref="D55:F55"/>
    <mergeCell ref="D56:F56"/>
    <mergeCell ref="C57:L57"/>
    <mergeCell ref="D51:F51"/>
    <mergeCell ref="C41:O41"/>
    <mergeCell ref="C42:D43"/>
    <mergeCell ref="G43:I43"/>
    <mergeCell ref="J43:L43"/>
    <mergeCell ref="M43:O43"/>
    <mergeCell ref="C45:D45"/>
    <mergeCell ref="D46:F46"/>
    <mergeCell ref="D47:F47"/>
    <mergeCell ref="D48:F48"/>
    <mergeCell ref="D49:F49"/>
    <mergeCell ref="D50:F50"/>
    <mergeCell ref="C32:D32"/>
    <mergeCell ref="C14:O14"/>
    <mergeCell ref="C15:D16"/>
    <mergeCell ref="G16:I16"/>
    <mergeCell ref="J16:L16"/>
    <mergeCell ref="M16:O16"/>
    <mergeCell ref="C18:D18"/>
    <mergeCell ref="C28:O28"/>
    <mergeCell ref="C29:D30"/>
    <mergeCell ref="G30:I30"/>
    <mergeCell ref="J30:L30"/>
    <mergeCell ref="M30:O30"/>
    <mergeCell ref="N12:O12"/>
    <mergeCell ref="C11:D11"/>
    <mergeCell ref="F11:G11"/>
    <mergeCell ref="H11:I11"/>
    <mergeCell ref="J11:K11"/>
    <mergeCell ref="L11:M11"/>
    <mergeCell ref="N11:O11"/>
    <mergeCell ref="C12:D12"/>
    <mergeCell ref="F12:G12"/>
    <mergeCell ref="H12:I12"/>
    <mergeCell ref="J12:K12"/>
    <mergeCell ref="L12:M12"/>
    <mergeCell ref="F9:G9"/>
    <mergeCell ref="H9:I9"/>
    <mergeCell ref="J9:K9"/>
    <mergeCell ref="L9:M9"/>
    <mergeCell ref="N9:O9"/>
    <mergeCell ref="F10:G10"/>
    <mergeCell ref="H10:I10"/>
    <mergeCell ref="J10:K10"/>
    <mergeCell ref="L10:M10"/>
    <mergeCell ref="N10:O10"/>
    <mergeCell ref="C8:D8"/>
    <mergeCell ref="F8:G8"/>
    <mergeCell ref="H8:I8"/>
    <mergeCell ref="J8:K8"/>
    <mergeCell ref="L8:M8"/>
    <mergeCell ref="N8:O8"/>
    <mergeCell ref="N6:O6"/>
    <mergeCell ref="F7:G7"/>
    <mergeCell ref="H7:I7"/>
    <mergeCell ref="J7:K7"/>
    <mergeCell ref="L7:M7"/>
    <mergeCell ref="N7:O7"/>
    <mergeCell ref="B1:D1"/>
    <mergeCell ref="B2:D2"/>
    <mergeCell ref="E2:F2"/>
    <mergeCell ref="H2:N2"/>
    <mergeCell ref="C4:O4"/>
    <mergeCell ref="C5:D6"/>
    <mergeCell ref="F6:G6"/>
    <mergeCell ref="H6:I6"/>
    <mergeCell ref="J6:K6"/>
    <mergeCell ref="L6:M6"/>
  </mergeCells>
  <hyperlinks>
    <hyperlink ref="J58"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8" customWidth="1"/>
    <col min="2" max="2" width="2.5703125" style="418" customWidth="1"/>
    <col min="3" max="3" width="2" style="418" customWidth="1"/>
    <col min="4" max="4" width="13.28515625" style="418" customWidth="1"/>
    <col min="5" max="5" width="6.28515625" style="418" customWidth="1"/>
    <col min="6" max="8" width="7.140625" style="418" customWidth="1"/>
    <col min="9" max="9" width="6.42578125" style="418" customWidth="1"/>
    <col min="10" max="10" width="6.5703125" style="418" customWidth="1"/>
    <col min="11" max="11" width="7.28515625" style="418" customWidth="1"/>
    <col min="12" max="12" width="28.42578125" style="418" customWidth="1"/>
    <col min="13" max="13" width="2.5703125" style="418" customWidth="1"/>
    <col min="14" max="14" width="1" style="418" customWidth="1"/>
    <col min="15" max="29" width="9.140625" style="418"/>
    <col min="30" max="30" width="15.140625" style="418" customWidth="1"/>
    <col min="31" max="34" width="6.42578125" style="418" customWidth="1"/>
    <col min="35" max="36" width="2.140625" style="418" customWidth="1"/>
    <col min="37" max="38" width="6.42578125" style="418" customWidth="1"/>
    <col min="39" max="39" width="15.140625" style="418" customWidth="1"/>
    <col min="40" max="41" width="6.42578125" style="418" customWidth="1"/>
    <col min="42" max="16384" width="9.140625" style="418"/>
  </cols>
  <sheetData>
    <row r="1" spans="1:41" ht="13.5" customHeight="1" x14ac:dyDescent="0.2">
      <c r="A1" s="413"/>
      <c r="B1" s="417"/>
      <c r="C1" s="417"/>
      <c r="D1" s="417"/>
      <c r="E1" s="417"/>
      <c r="F1" s="414"/>
      <c r="G1" s="414"/>
      <c r="H1" s="414"/>
      <c r="I1" s="414"/>
      <c r="J1" s="414"/>
      <c r="K1" s="414"/>
      <c r="L1" s="1517" t="s">
        <v>340</v>
      </c>
      <c r="M1" s="1517"/>
      <c r="N1" s="413"/>
    </row>
    <row r="2" spans="1:41" ht="6" customHeight="1" x14ac:dyDescent="0.2">
      <c r="A2" s="413"/>
      <c r="B2" s="1621"/>
      <c r="C2" s="1622"/>
      <c r="D2" s="1622"/>
      <c r="E2" s="538"/>
      <c r="F2" s="538"/>
      <c r="G2" s="538"/>
      <c r="H2" s="538"/>
      <c r="I2" s="538"/>
      <c r="J2" s="538"/>
      <c r="K2" s="538"/>
      <c r="L2" s="470"/>
      <c r="M2" s="423"/>
      <c r="N2" s="413"/>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row>
    <row r="3" spans="1:41" ht="11.25" customHeight="1" thickBot="1" x14ac:dyDescent="0.25">
      <c r="A3" s="413"/>
      <c r="B3" s="482"/>
      <c r="C3" s="423"/>
      <c r="D3" s="423"/>
      <c r="E3" s="423"/>
      <c r="F3" s="423"/>
      <c r="G3" s="423"/>
      <c r="H3" s="423"/>
      <c r="I3" s="423"/>
      <c r="J3" s="423"/>
      <c r="K3" s="423"/>
      <c r="L3" s="592" t="s">
        <v>73</v>
      </c>
      <c r="M3" s="423"/>
      <c r="N3" s="413"/>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row>
    <row r="4" spans="1:41" s="427" customFormat="1" ht="13.5" customHeight="1" thickBot="1" x14ac:dyDescent="0.25">
      <c r="A4" s="425"/>
      <c r="B4" s="586"/>
      <c r="C4" s="1623" t="s">
        <v>133</v>
      </c>
      <c r="D4" s="1624"/>
      <c r="E4" s="1624"/>
      <c r="F4" s="1624"/>
      <c r="G4" s="1624"/>
      <c r="H4" s="1624"/>
      <c r="I4" s="1624"/>
      <c r="J4" s="1624"/>
      <c r="K4" s="1624"/>
      <c r="L4" s="1625"/>
      <c r="M4" s="423"/>
      <c r="N4" s="425"/>
      <c r="O4" s="644"/>
      <c r="P4" s="644"/>
      <c r="Q4" s="644"/>
      <c r="R4" s="644"/>
      <c r="S4" s="644"/>
      <c r="T4" s="644"/>
      <c r="U4" s="644"/>
      <c r="V4" s="644"/>
      <c r="W4" s="644"/>
      <c r="X4" s="644"/>
      <c r="Y4" s="644"/>
      <c r="Z4" s="644"/>
      <c r="AA4" s="644"/>
      <c r="AB4" s="644"/>
      <c r="AC4" s="644"/>
      <c r="AD4" s="753"/>
      <c r="AE4" s="753"/>
      <c r="AF4" s="753"/>
      <c r="AG4" s="753"/>
      <c r="AH4" s="753"/>
      <c r="AI4" s="753"/>
      <c r="AJ4" s="753"/>
      <c r="AK4" s="753"/>
      <c r="AL4" s="753"/>
      <c r="AM4" s="753"/>
      <c r="AN4" s="753"/>
      <c r="AO4" s="753"/>
    </row>
    <row r="5" spans="1:41" s="759" customFormat="1" x14ac:dyDescent="0.2">
      <c r="B5" s="760"/>
      <c r="C5" s="1626" t="s">
        <v>134</v>
      </c>
      <c r="D5" s="1626"/>
      <c r="E5" s="596"/>
      <c r="F5" s="521"/>
      <c r="G5" s="521"/>
      <c r="H5" s="521"/>
      <c r="I5" s="521"/>
      <c r="J5" s="521"/>
      <c r="K5" s="521"/>
      <c r="L5" s="471"/>
      <c r="M5" s="471"/>
      <c r="N5" s="763"/>
      <c r="O5" s="761"/>
      <c r="P5" s="761"/>
      <c r="Q5" s="761"/>
      <c r="R5" s="761"/>
      <c r="S5" s="761"/>
      <c r="T5" s="761"/>
      <c r="U5" s="761"/>
      <c r="V5" s="761"/>
      <c r="W5" s="761"/>
      <c r="X5" s="761"/>
      <c r="Y5" s="761"/>
      <c r="Z5" s="761"/>
      <c r="AA5" s="761"/>
      <c r="AB5" s="761"/>
      <c r="AC5" s="761"/>
      <c r="AD5" s="762"/>
      <c r="AE5" s="762"/>
      <c r="AF5" s="762"/>
      <c r="AG5" s="762"/>
      <c r="AH5" s="762"/>
      <c r="AI5" s="762"/>
      <c r="AJ5" s="762"/>
      <c r="AK5" s="762"/>
      <c r="AL5" s="762"/>
      <c r="AM5" s="762"/>
      <c r="AO5" s="762"/>
    </row>
    <row r="6" spans="1:41" ht="13.5" customHeight="1" x14ac:dyDescent="0.2">
      <c r="A6" s="413"/>
      <c r="B6" s="482"/>
      <c r="C6" s="1626"/>
      <c r="D6" s="1626"/>
      <c r="E6" s="1629">
        <v>2015</v>
      </c>
      <c r="F6" s="1629"/>
      <c r="G6" s="1629"/>
      <c r="H6" s="1630">
        <v>2016</v>
      </c>
      <c r="I6" s="1629"/>
      <c r="J6" s="1629"/>
      <c r="K6" s="1627" t="str">
        <f xml:space="preserve"> CONCATENATE("valor médio de ",J7,F6)</f>
        <v>valor médio de mar.</v>
      </c>
      <c r="L6" s="521"/>
      <c r="M6" s="471"/>
      <c r="N6" s="591"/>
      <c r="O6" s="481"/>
      <c r="P6" s="481"/>
      <c r="Q6" s="481"/>
      <c r="R6" s="481"/>
      <c r="S6" s="481"/>
      <c r="T6" s="481"/>
      <c r="U6" s="481"/>
      <c r="V6" s="481"/>
      <c r="W6" s="481"/>
      <c r="X6" s="481"/>
      <c r="Y6" s="481"/>
      <c r="Z6" s="481"/>
      <c r="AA6" s="481"/>
      <c r="AB6" s="481"/>
      <c r="AC6" s="481"/>
      <c r="AD6" s="754"/>
      <c r="AE6" s="766" t="s">
        <v>353</v>
      </c>
      <c r="AF6" s="766"/>
      <c r="AG6" s="766" t="s">
        <v>354</v>
      </c>
      <c r="AH6" s="766"/>
      <c r="AI6" s="754"/>
      <c r="AJ6" s="754"/>
      <c r="AK6" s="754"/>
      <c r="AL6" s="754"/>
      <c r="AM6" s="754"/>
      <c r="AN6" s="767" t="str">
        <f>VLOOKUP(AI8,AJ8:AK9,2,FALSE)</f>
        <v>família</v>
      </c>
      <c r="AO6" s="766"/>
    </row>
    <row r="7" spans="1:41" ht="13.5" customHeight="1" x14ac:dyDescent="0.2">
      <c r="A7" s="413"/>
      <c r="B7" s="482"/>
      <c r="C7" s="459"/>
      <c r="D7" s="459"/>
      <c r="E7" s="764" t="s">
        <v>96</v>
      </c>
      <c r="F7" s="764" t="s">
        <v>95</v>
      </c>
      <c r="G7" s="764" t="s">
        <v>94</v>
      </c>
      <c r="H7" s="764" t="s">
        <v>93</v>
      </c>
      <c r="I7" s="764" t="s">
        <v>104</v>
      </c>
      <c r="J7" s="764" t="s">
        <v>103</v>
      </c>
      <c r="K7" s="1628" t="e">
        <f xml:space="preserve"> CONCATENATE("valor médio de ",#REF!,#REF!)</f>
        <v>#REF!</v>
      </c>
      <c r="L7" s="471"/>
      <c r="M7" s="519"/>
      <c r="N7" s="591"/>
      <c r="O7" s="481"/>
      <c r="P7" s="481"/>
      <c r="Q7" s="481"/>
      <c r="R7" s="481"/>
      <c r="S7" s="481"/>
      <c r="T7" s="481"/>
      <c r="U7" s="481"/>
      <c r="V7" s="481"/>
      <c r="W7" s="481"/>
      <c r="X7" s="481"/>
      <c r="Y7" s="481"/>
      <c r="Z7" s="481"/>
      <c r="AA7" s="481"/>
      <c r="AB7" s="481"/>
      <c r="AC7" s="481"/>
      <c r="AD7" s="754"/>
      <c r="AE7" s="755" t="s">
        <v>355</v>
      </c>
      <c r="AF7" s="754" t="s">
        <v>68</v>
      </c>
      <c r="AG7" s="755" t="s">
        <v>355</v>
      </c>
      <c r="AH7" s="754" t="s">
        <v>68</v>
      </c>
      <c r="AI7" s="756"/>
      <c r="AJ7" s="754"/>
      <c r="AK7" s="754"/>
      <c r="AL7" s="754"/>
      <c r="AM7" s="754"/>
      <c r="AN7" s="755" t="s">
        <v>355</v>
      </c>
      <c r="AO7" s="754" t="s">
        <v>68</v>
      </c>
    </row>
    <row r="8" spans="1:41" s="693" customFormat="1" x14ac:dyDescent="0.2">
      <c r="A8" s="689"/>
      <c r="B8" s="690"/>
      <c r="C8" s="691" t="s">
        <v>68</v>
      </c>
      <c r="D8" s="692"/>
      <c r="E8" s="389">
        <v>93210</v>
      </c>
      <c r="F8" s="389">
        <v>93132</v>
      </c>
      <c r="G8" s="389">
        <v>94681</v>
      </c>
      <c r="H8" s="389">
        <v>94275</v>
      </c>
      <c r="I8" s="389">
        <v>94160</v>
      </c>
      <c r="J8" s="389">
        <v>93566</v>
      </c>
      <c r="K8" s="768">
        <v>261.05</v>
      </c>
      <c r="L8" s="694"/>
      <c r="M8" s="695"/>
      <c r="N8" s="689"/>
      <c r="O8" s="803"/>
      <c r="P8" s="802"/>
      <c r="Q8" s="803"/>
      <c r="R8" s="803"/>
      <c r="S8" s="696"/>
      <c r="T8" s="696"/>
      <c r="U8" s="696"/>
      <c r="V8" s="696"/>
      <c r="W8" s="696"/>
      <c r="X8" s="696"/>
      <c r="Y8" s="696"/>
      <c r="Z8" s="696"/>
      <c r="AA8" s="696"/>
      <c r="AB8" s="696"/>
      <c r="AC8" s="696"/>
      <c r="AD8" s="753" t="str">
        <f>+C9</f>
        <v>Aveiro</v>
      </c>
      <c r="AE8" s="757">
        <f>+K9</f>
        <v>258.68370923627202</v>
      </c>
      <c r="AF8" s="757">
        <f>+$K$8</f>
        <v>261.05</v>
      </c>
      <c r="AG8" s="757">
        <f>+K46</f>
        <v>122.633519848394</v>
      </c>
      <c r="AH8" s="757">
        <f t="shared" ref="AH8:AH27" si="0">+$K$45</f>
        <v>116.541995475459</v>
      </c>
      <c r="AI8" s="753">
        <v>1</v>
      </c>
      <c r="AJ8" s="753">
        <v>1</v>
      </c>
      <c r="AK8" s="753" t="s">
        <v>353</v>
      </c>
      <c r="AL8" s="753"/>
      <c r="AM8" s="753" t="str">
        <f>+AD8</f>
        <v>Aveiro</v>
      </c>
      <c r="AN8" s="758">
        <f>INDEX($AD$7:$AH$27,MATCH($AM8,$AD$7:$AD$27,0),MATCH(AN$7,$AD$7:$AH$7,0)+2*($AI$8-1))</f>
        <v>258.68370923627202</v>
      </c>
      <c r="AO8" s="758">
        <f>INDEX($AD$7:$AH$27,MATCH($AM8,$AD$7:$AD$27,0),MATCH(AO$7,$AD$7:$AH$7,0)+2*($AI$8-1))</f>
        <v>261.05</v>
      </c>
    </row>
    <row r="9" spans="1:41" x14ac:dyDescent="0.2">
      <c r="A9" s="413"/>
      <c r="B9" s="482"/>
      <c r="C9" s="99" t="s">
        <v>62</v>
      </c>
      <c r="D9" s="421"/>
      <c r="E9" s="341">
        <v>5011</v>
      </c>
      <c r="F9" s="341">
        <v>4971</v>
      </c>
      <c r="G9" s="341">
        <v>4985</v>
      </c>
      <c r="H9" s="341">
        <v>4919</v>
      </c>
      <c r="I9" s="341">
        <v>4903</v>
      </c>
      <c r="J9" s="341">
        <v>4753</v>
      </c>
      <c r="K9" s="769">
        <v>258.68370923627202</v>
      </c>
      <c r="L9" s="471"/>
      <c r="M9" s="519"/>
      <c r="N9" s="413"/>
      <c r="O9" s="481"/>
      <c r="P9" s="481"/>
      <c r="Q9" s="481"/>
      <c r="R9" s="481"/>
      <c r="S9" s="481"/>
      <c r="T9" s="481"/>
      <c r="U9" s="481"/>
      <c r="V9" s="481"/>
      <c r="W9" s="481"/>
      <c r="X9" s="481"/>
      <c r="Y9" s="481"/>
      <c r="Z9" s="481"/>
      <c r="AA9" s="481"/>
      <c r="AB9" s="481"/>
      <c r="AC9" s="481"/>
      <c r="AD9" s="753" t="str">
        <f t="shared" ref="AD9:AD26" si="1">+C10</f>
        <v>Beja</v>
      </c>
      <c r="AE9" s="757">
        <f t="shared" ref="AE9:AE26" si="2">+K10</f>
        <v>315.29549125979503</v>
      </c>
      <c r="AF9" s="757">
        <f t="shared" ref="AF9:AF27" si="3">+$K$8</f>
        <v>261.05</v>
      </c>
      <c r="AG9" s="757">
        <f t="shared" ref="AG9:AG26" si="4">+K47</f>
        <v>115.852761904762</v>
      </c>
      <c r="AH9" s="757">
        <f t="shared" si="0"/>
        <v>116.541995475459</v>
      </c>
      <c r="AI9" s="754"/>
      <c r="AJ9" s="754">
        <v>2</v>
      </c>
      <c r="AK9" s="754" t="s">
        <v>354</v>
      </c>
      <c r="AL9" s="754"/>
      <c r="AM9" s="753" t="str">
        <f t="shared" ref="AM9:AM27" si="5">+AD9</f>
        <v>Beja</v>
      </c>
      <c r="AN9" s="758">
        <f t="shared" ref="AN9:AO27" si="6">INDEX($AD$7:$AH$27,MATCH($AM9,$AD$7:$AD$27,0),MATCH(AN$7,$AD$7:$AH$7,0)+2*($AI$8-1))</f>
        <v>315.29549125979503</v>
      </c>
      <c r="AO9" s="758">
        <f t="shared" si="6"/>
        <v>261.05</v>
      </c>
    </row>
    <row r="10" spans="1:41" x14ac:dyDescent="0.2">
      <c r="A10" s="413"/>
      <c r="B10" s="482"/>
      <c r="C10" s="99" t="s">
        <v>55</v>
      </c>
      <c r="D10" s="421"/>
      <c r="E10" s="341">
        <v>1565</v>
      </c>
      <c r="F10" s="341">
        <v>1580</v>
      </c>
      <c r="G10" s="341">
        <v>1618</v>
      </c>
      <c r="H10" s="341">
        <v>1613</v>
      </c>
      <c r="I10" s="341">
        <v>1620</v>
      </c>
      <c r="J10" s="341">
        <v>1659</v>
      </c>
      <c r="K10" s="769">
        <v>315.29549125979503</v>
      </c>
      <c r="L10" s="471"/>
      <c r="M10" s="519"/>
      <c r="N10" s="413"/>
      <c r="O10" s="481"/>
      <c r="P10" s="481"/>
      <c r="Q10" s="481"/>
      <c r="R10" s="481"/>
      <c r="S10" s="481"/>
      <c r="T10" s="481"/>
      <c r="U10" s="481"/>
      <c r="V10" s="481"/>
      <c r="W10" s="481"/>
      <c r="X10" s="481"/>
      <c r="Y10" s="481"/>
      <c r="Z10" s="481"/>
      <c r="AA10" s="481"/>
      <c r="AB10" s="481"/>
      <c r="AC10" s="481"/>
      <c r="AD10" s="753" t="str">
        <f t="shared" si="1"/>
        <v>Braga</v>
      </c>
      <c r="AE10" s="757">
        <f t="shared" si="2"/>
        <v>247.53747030497601</v>
      </c>
      <c r="AF10" s="757">
        <f t="shared" si="3"/>
        <v>261.05</v>
      </c>
      <c r="AG10" s="757">
        <f t="shared" si="4"/>
        <v>121.029543242819</v>
      </c>
      <c r="AH10" s="757">
        <f t="shared" si="0"/>
        <v>116.541995475459</v>
      </c>
      <c r="AI10" s="754"/>
      <c r="AJ10" s="754"/>
      <c r="AK10" s="754"/>
      <c r="AL10" s="754"/>
      <c r="AM10" s="753" t="str">
        <f t="shared" si="5"/>
        <v>Braga</v>
      </c>
      <c r="AN10" s="758">
        <f t="shared" si="6"/>
        <v>247.53747030497601</v>
      </c>
      <c r="AO10" s="758">
        <f t="shared" si="6"/>
        <v>261.05</v>
      </c>
    </row>
    <row r="11" spans="1:41" x14ac:dyDescent="0.2">
      <c r="A11" s="413"/>
      <c r="B11" s="482"/>
      <c r="C11" s="99" t="s">
        <v>64</v>
      </c>
      <c r="D11" s="421"/>
      <c r="E11" s="341">
        <v>3261</v>
      </c>
      <c r="F11" s="341">
        <v>3197</v>
      </c>
      <c r="G11" s="341">
        <v>3224</v>
      </c>
      <c r="H11" s="341">
        <v>3181</v>
      </c>
      <c r="I11" s="341">
        <v>3141</v>
      </c>
      <c r="J11" s="341">
        <v>3116</v>
      </c>
      <c r="K11" s="769">
        <v>247.53747030497601</v>
      </c>
      <c r="L11" s="471"/>
      <c r="M11" s="519"/>
      <c r="N11" s="413"/>
      <c r="O11" s="481"/>
      <c r="P11" s="481"/>
      <c r="Q11" s="481"/>
      <c r="R11" s="481"/>
      <c r="S11" s="481"/>
      <c r="T11" s="481"/>
      <c r="U11" s="481"/>
      <c r="V11" s="481"/>
      <c r="W11" s="481"/>
      <c r="X11" s="481"/>
      <c r="Y11" s="481"/>
      <c r="Z11" s="481"/>
      <c r="AA11" s="481"/>
      <c r="AB11" s="481"/>
      <c r="AC11" s="481"/>
      <c r="AD11" s="753" t="str">
        <f t="shared" si="1"/>
        <v>Bragança</v>
      </c>
      <c r="AE11" s="757">
        <f t="shared" si="2"/>
        <v>265.05763496143999</v>
      </c>
      <c r="AF11" s="757">
        <f t="shared" si="3"/>
        <v>261.05</v>
      </c>
      <c r="AG11" s="757">
        <f t="shared" si="4"/>
        <v>121.804394565859</v>
      </c>
      <c r="AH11" s="757">
        <f t="shared" si="0"/>
        <v>116.541995475459</v>
      </c>
      <c r="AI11" s="754"/>
      <c r="AJ11" s="754"/>
      <c r="AK11" s="754"/>
      <c r="AL11" s="754"/>
      <c r="AM11" s="753" t="str">
        <f t="shared" si="5"/>
        <v>Bragança</v>
      </c>
      <c r="AN11" s="758">
        <f t="shared" si="6"/>
        <v>265.05763496143999</v>
      </c>
      <c r="AO11" s="758">
        <f t="shared" si="6"/>
        <v>261.05</v>
      </c>
    </row>
    <row r="12" spans="1:41" x14ac:dyDescent="0.2">
      <c r="A12" s="413"/>
      <c r="B12" s="482"/>
      <c r="C12" s="99" t="s">
        <v>66</v>
      </c>
      <c r="D12" s="421"/>
      <c r="E12" s="341">
        <v>741</v>
      </c>
      <c r="F12" s="341">
        <v>736</v>
      </c>
      <c r="G12" s="341">
        <v>754</v>
      </c>
      <c r="H12" s="341">
        <v>755</v>
      </c>
      <c r="I12" s="341">
        <v>756</v>
      </c>
      <c r="J12" s="341">
        <v>778</v>
      </c>
      <c r="K12" s="769">
        <v>265.05763496143999</v>
      </c>
      <c r="L12" s="471"/>
      <c r="M12" s="519"/>
      <c r="N12" s="413"/>
      <c r="AD12" s="753" t="str">
        <f t="shared" si="1"/>
        <v>Castelo Branco</v>
      </c>
      <c r="AE12" s="757">
        <f t="shared" si="2"/>
        <v>253.340878980892</v>
      </c>
      <c r="AF12" s="757">
        <f t="shared" si="3"/>
        <v>261.05</v>
      </c>
      <c r="AG12" s="757">
        <f t="shared" si="4"/>
        <v>115.522852163811</v>
      </c>
      <c r="AH12" s="757">
        <f t="shared" si="0"/>
        <v>116.541995475459</v>
      </c>
      <c r="AI12" s="756"/>
      <c r="AJ12" s="756"/>
      <c r="AK12" s="756"/>
      <c r="AL12" s="756"/>
      <c r="AM12" s="753" t="str">
        <f t="shared" si="5"/>
        <v>Castelo Branco</v>
      </c>
      <c r="AN12" s="758">
        <f t="shared" si="6"/>
        <v>253.340878980892</v>
      </c>
      <c r="AO12" s="758">
        <f t="shared" si="6"/>
        <v>261.05</v>
      </c>
    </row>
    <row r="13" spans="1:41" x14ac:dyDescent="0.2">
      <c r="A13" s="413"/>
      <c r="B13" s="482"/>
      <c r="C13" s="99" t="s">
        <v>75</v>
      </c>
      <c r="D13" s="421"/>
      <c r="E13" s="341">
        <v>1504</v>
      </c>
      <c r="F13" s="341">
        <v>1508</v>
      </c>
      <c r="G13" s="341">
        <v>1542</v>
      </c>
      <c r="H13" s="341">
        <v>1506</v>
      </c>
      <c r="I13" s="341">
        <v>1549</v>
      </c>
      <c r="J13" s="341">
        <v>1570</v>
      </c>
      <c r="K13" s="769">
        <v>253.340878980892</v>
      </c>
      <c r="L13" s="471"/>
      <c r="M13" s="519"/>
      <c r="N13" s="413"/>
      <c r="AD13" s="753" t="str">
        <f t="shared" si="1"/>
        <v>Coimbra</v>
      </c>
      <c r="AE13" s="757">
        <f t="shared" si="2"/>
        <v>230.24860674810901</v>
      </c>
      <c r="AF13" s="757">
        <f t="shared" si="3"/>
        <v>261.05</v>
      </c>
      <c r="AG13" s="757">
        <f t="shared" si="4"/>
        <v>127.96552053022999</v>
      </c>
      <c r="AH13" s="757">
        <f t="shared" si="0"/>
        <v>116.541995475459</v>
      </c>
      <c r="AI13" s="756"/>
      <c r="AJ13" s="756"/>
      <c r="AK13" s="756"/>
      <c r="AL13" s="756"/>
      <c r="AM13" s="753" t="str">
        <f t="shared" si="5"/>
        <v>Coimbra</v>
      </c>
      <c r="AN13" s="758">
        <f t="shared" si="6"/>
        <v>230.24860674810901</v>
      </c>
      <c r="AO13" s="758">
        <f t="shared" si="6"/>
        <v>261.05</v>
      </c>
    </row>
    <row r="14" spans="1:41" x14ac:dyDescent="0.2">
      <c r="A14" s="413"/>
      <c r="B14" s="482"/>
      <c r="C14" s="99" t="s">
        <v>61</v>
      </c>
      <c r="D14" s="421"/>
      <c r="E14" s="341">
        <v>3418</v>
      </c>
      <c r="F14" s="341">
        <v>3413</v>
      </c>
      <c r="G14" s="341">
        <v>3459</v>
      </c>
      <c r="H14" s="341">
        <v>3438</v>
      </c>
      <c r="I14" s="341">
        <v>3419</v>
      </c>
      <c r="J14" s="341">
        <v>3439</v>
      </c>
      <c r="K14" s="769">
        <v>230.24860674810901</v>
      </c>
      <c r="L14" s="471"/>
      <c r="M14" s="519"/>
      <c r="N14" s="413"/>
      <c r="AD14" s="753" t="str">
        <f t="shared" si="1"/>
        <v>Évora</v>
      </c>
      <c r="AE14" s="757">
        <f t="shared" si="2"/>
        <v>281.021111908178</v>
      </c>
      <c r="AF14" s="757">
        <f t="shared" si="3"/>
        <v>261.05</v>
      </c>
      <c r="AG14" s="757">
        <f t="shared" si="4"/>
        <v>112.215247780006</v>
      </c>
      <c r="AH14" s="757">
        <f t="shared" si="0"/>
        <v>116.541995475459</v>
      </c>
      <c r="AI14" s="756"/>
      <c r="AJ14" s="756"/>
      <c r="AK14" s="756"/>
      <c r="AL14" s="756"/>
      <c r="AM14" s="753" t="str">
        <f t="shared" si="5"/>
        <v>Évora</v>
      </c>
      <c r="AN14" s="758">
        <f t="shared" si="6"/>
        <v>281.021111908178</v>
      </c>
      <c r="AO14" s="758">
        <f t="shared" si="6"/>
        <v>261.05</v>
      </c>
    </row>
    <row r="15" spans="1:41" x14ac:dyDescent="0.2">
      <c r="A15" s="413"/>
      <c r="B15" s="482"/>
      <c r="C15" s="99" t="s">
        <v>56</v>
      </c>
      <c r="D15" s="421"/>
      <c r="E15" s="341">
        <v>1320</v>
      </c>
      <c r="F15" s="341">
        <v>1338</v>
      </c>
      <c r="G15" s="341">
        <v>1374</v>
      </c>
      <c r="H15" s="341">
        <v>1360</v>
      </c>
      <c r="I15" s="341">
        <v>1385</v>
      </c>
      <c r="J15" s="341">
        <v>1394</v>
      </c>
      <c r="K15" s="769">
        <v>281.021111908178</v>
      </c>
      <c r="L15" s="471"/>
      <c r="M15" s="519"/>
      <c r="N15" s="413"/>
      <c r="AD15" s="753" t="str">
        <f t="shared" si="1"/>
        <v>Faro</v>
      </c>
      <c r="AE15" s="757">
        <f t="shared" si="2"/>
        <v>252.99988227146801</v>
      </c>
      <c r="AF15" s="757">
        <f t="shared" si="3"/>
        <v>261.05</v>
      </c>
      <c r="AG15" s="757">
        <f t="shared" si="4"/>
        <v>121.030919330793</v>
      </c>
      <c r="AH15" s="757">
        <f t="shared" si="0"/>
        <v>116.541995475459</v>
      </c>
      <c r="AI15" s="756"/>
      <c r="AJ15" s="756"/>
      <c r="AK15" s="756"/>
      <c r="AL15" s="756"/>
      <c r="AM15" s="753" t="str">
        <f t="shared" si="5"/>
        <v>Faro</v>
      </c>
      <c r="AN15" s="758">
        <f t="shared" si="6"/>
        <v>252.99988227146801</v>
      </c>
      <c r="AO15" s="758">
        <f t="shared" si="6"/>
        <v>261.05</v>
      </c>
    </row>
    <row r="16" spans="1:41" x14ac:dyDescent="0.2">
      <c r="A16" s="413"/>
      <c r="B16" s="482"/>
      <c r="C16" s="99" t="s">
        <v>74</v>
      </c>
      <c r="D16" s="421"/>
      <c r="E16" s="341">
        <v>2851</v>
      </c>
      <c r="F16" s="341">
        <v>2823</v>
      </c>
      <c r="G16" s="341">
        <v>2878</v>
      </c>
      <c r="H16" s="341">
        <v>2865</v>
      </c>
      <c r="I16" s="341">
        <v>2908</v>
      </c>
      <c r="J16" s="341">
        <v>2888</v>
      </c>
      <c r="K16" s="769">
        <v>252.99988227146801</v>
      </c>
      <c r="L16" s="471"/>
      <c r="M16" s="519"/>
      <c r="N16" s="413"/>
      <c r="AD16" s="753" t="str">
        <f t="shared" si="1"/>
        <v>Guarda</v>
      </c>
      <c r="AE16" s="757">
        <f t="shared" si="2"/>
        <v>262.96896661367299</v>
      </c>
      <c r="AF16" s="757">
        <f t="shared" si="3"/>
        <v>261.05</v>
      </c>
      <c r="AG16" s="757">
        <f t="shared" si="4"/>
        <v>115.106109951287</v>
      </c>
      <c r="AH16" s="757">
        <f t="shared" si="0"/>
        <v>116.541995475459</v>
      </c>
      <c r="AI16" s="756"/>
      <c r="AJ16" s="756"/>
      <c r="AK16" s="756"/>
      <c r="AL16" s="756"/>
      <c r="AM16" s="753" t="str">
        <f t="shared" si="5"/>
        <v>Guarda</v>
      </c>
      <c r="AN16" s="758">
        <f t="shared" si="6"/>
        <v>262.96896661367299</v>
      </c>
      <c r="AO16" s="758">
        <f t="shared" si="6"/>
        <v>261.05</v>
      </c>
    </row>
    <row r="17" spans="1:41" x14ac:dyDescent="0.2">
      <c r="A17" s="413"/>
      <c r="B17" s="482"/>
      <c r="C17" s="99" t="s">
        <v>76</v>
      </c>
      <c r="D17" s="421"/>
      <c r="E17" s="341">
        <v>1193</v>
      </c>
      <c r="F17" s="341">
        <v>1208</v>
      </c>
      <c r="G17" s="341">
        <v>1244</v>
      </c>
      <c r="H17" s="341">
        <v>1247</v>
      </c>
      <c r="I17" s="341">
        <v>1238</v>
      </c>
      <c r="J17" s="341">
        <v>1258</v>
      </c>
      <c r="K17" s="769">
        <v>262.96896661367299</v>
      </c>
      <c r="L17" s="471"/>
      <c r="M17" s="519"/>
      <c r="N17" s="413"/>
      <c r="AD17" s="753" t="str">
        <f t="shared" si="1"/>
        <v>Leiria</v>
      </c>
      <c r="AE17" s="757">
        <f t="shared" si="2"/>
        <v>245.148478682171</v>
      </c>
      <c r="AF17" s="757">
        <f t="shared" si="3"/>
        <v>261.05</v>
      </c>
      <c r="AG17" s="757">
        <f t="shared" si="4"/>
        <v>118.9436906441</v>
      </c>
      <c r="AH17" s="757">
        <f t="shared" si="0"/>
        <v>116.541995475459</v>
      </c>
      <c r="AI17" s="756"/>
      <c r="AJ17" s="756"/>
      <c r="AK17" s="756"/>
      <c r="AL17" s="756"/>
      <c r="AM17" s="753" t="str">
        <f t="shared" si="5"/>
        <v>Leiria</v>
      </c>
      <c r="AN17" s="758">
        <f t="shared" si="6"/>
        <v>245.148478682171</v>
      </c>
      <c r="AO17" s="758">
        <f t="shared" si="6"/>
        <v>261.05</v>
      </c>
    </row>
    <row r="18" spans="1:41" x14ac:dyDescent="0.2">
      <c r="A18" s="413"/>
      <c r="B18" s="482"/>
      <c r="C18" s="99" t="s">
        <v>60</v>
      </c>
      <c r="D18" s="421"/>
      <c r="E18" s="341">
        <v>2089</v>
      </c>
      <c r="F18" s="341">
        <v>2050</v>
      </c>
      <c r="G18" s="341">
        <v>2071</v>
      </c>
      <c r="H18" s="341">
        <v>2070</v>
      </c>
      <c r="I18" s="341">
        <v>2065</v>
      </c>
      <c r="J18" s="341">
        <v>2066</v>
      </c>
      <c r="K18" s="769">
        <v>245.148478682171</v>
      </c>
      <c r="L18" s="471"/>
      <c r="M18" s="519"/>
      <c r="N18" s="413"/>
      <c r="AD18" s="753" t="str">
        <f t="shared" si="1"/>
        <v>Lisboa</v>
      </c>
      <c r="AE18" s="757">
        <f t="shared" si="2"/>
        <v>259.36981334464599</v>
      </c>
      <c r="AF18" s="757">
        <f t="shared" si="3"/>
        <v>261.05</v>
      </c>
      <c r="AG18" s="757">
        <f t="shared" si="4"/>
        <v>119.192950956638</v>
      </c>
      <c r="AH18" s="757">
        <f t="shared" si="0"/>
        <v>116.541995475459</v>
      </c>
      <c r="AI18" s="756"/>
      <c r="AJ18" s="756"/>
      <c r="AK18" s="756"/>
      <c r="AL18" s="756"/>
      <c r="AM18" s="753" t="str">
        <f t="shared" si="5"/>
        <v>Lisboa</v>
      </c>
      <c r="AN18" s="758">
        <f t="shared" si="6"/>
        <v>259.36981334464599</v>
      </c>
      <c r="AO18" s="758">
        <f t="shared" si="6"/>
        <v>261.05</v>
      </c>
    </row>
    <row r="19" spans="1:41" x14ac:dyDescent="0.2">
      <c r="A19" s="413"/>
      <c r="B19" s="482"/>
      <c r="C19" s="99" t="s">
        <v>59</v>
      </c>
      <c r="D19" s="421"/>
      <c r="E19" s="341">
        <v>16778</v>
      </c>
      <c r="F19" s="341">
        <v>16876</v>
      </c>
      <c r="G19" s="341">
        <v>17054</v>
      </c>
      <c r="H19" s="341">
        <v>16930</v>
      </c>
      <c r="I19" s="341">
        <v>16762</v>
      </c>
      <c r="J19" s="341">
        <v>16507</v>
      </c>
      <c r="K19" s="769">
        <v>259.36981334464599</v>
      </c>
      <c r="L19" s="471"/>
      <c r="M19" s="519"/>
      <c r="N19" s="413"/>
      <c r="AD19" s="753" t="str">
        <f t="shared" si="1"/>
        <v>Portalegre</v>
      </c>
      <c r="AE19" s="757">
        <f t="shared" si="2"/>
        <v>291.405760683761</v>
      </c>
      <c r="AF19" s="757">
        <f t="shared" si="3"/>
        <v>261.05</v>
      </c>
      <c r="AG19" s="757">
        <f t="shared" si="4"/>
        <v>112.70900495867799</v>
      </c>
      <c r="AH19" s="757">
        <f t="shared" si="0"/>
        <v>116.541995475459</v>
      </c>
      <c r="AI19" s="756"/>
      <c r="AJ19" s="756"/>
      <c r="AK19" s="756"/>
      <c r="AL19" s="756"/>
      <c r="AM19" s="753" t="str">
        <f t="shared" si="5"/>
        <v>Portalegre</v>
      </c>
      <c r="AN19" s="758">
        <f t="shared" si="6"/>
        <v>291.405760683761</v>
      </c>
      <c r="AO19" s="758">
        <f t="shared" si="6"/>
        <v>261.05</v>
      </c>
    </row>
    <row r="20" spans="1:41" x14ac:dyDescent="0.2">
      <c r="A20" s="413"/>
      <c r="B20" s="482"/>
      <c r="C20" s="99" t="s">
        <v>57</v>
      </c>
      <c r="D20" s="421"/>
      <c r="E20" s="341">
        <v>1032</v>
      </c>
      <c r="F20" s="341">
        <v>1075</v>
      </c>
      <c r="G20" s="341">
        <v>1108</v>
      </c>
      <c r="H20" s="341">
        <v>1117</v>
      </c>
      <c r="I20" s="341">
        <v>1158</v>
      </c>
      <c r="J20" s="341">
        <v>1170</v>
      </c>
      <c r="K20" s="769">
        <v>291.405760683761</v>
      </c>
      <c r="L20" s="471"/>
      <c r="M20" s="519"/>
      <c r="N20" s="413"/>
      <c r="AD20" s="753" t="str">
        <f t="shared" si="1"/>
        <v>Porto</v>
      </c>
      <c r="AE20" s="757">
        <f t="shared" si="2"/>
        <v>257.75359895682402</v>
      </c>
      <c r="AF20" s="757">
        <f t="shared" si="3"/>
        <v>261.05</v>
      </c>
      <c r="AG20" s="757">
        <f t="shared" si="4"/>
        <v>117.79023322794799</v>
      </c>
      <c r="AH20" s="757">
        <f t="shared" si="0"/>
        <v>116.541995475459</v>
      </c>
      <c r="AI20" s="756"/>
      <c r="AJ20" s="756"/>
      <c r="AK20" s="756"/>
      <c r="AL20" s="756"/>
      <c r="AM20" s="753" t="str">
        <f t="shared" si="5"/>
        <v>Porto</v>
      </c>
      <c r="AN20" s="758">
        <f t="shared" si="6"/>
        <v>257.75359895682402</v>
      </c>
      <c r="AO20" s="758">
        <f t="shared" si="6"/>
        <v>261.05</v>
      </c>
    </row>
    <row r="21" spans="1:41" x14ac:dyDescent="0.2">
      <c r="A21" s="413"/>
      <c r="B21" s="482"/>
      <c r="C21" s="99" t="s">
        <v>63</v>
      </c>
      <c r="D21" s="421"/>
      <c r="E21" s="341">
        <v>27443</v>
      </c>
      <c r="F21" s="341">
        <v>27329</v>
      </c>
      <c r="G21" s="341">
        <v>27985</v>
      </c>
      <c r="H21" s="341">
        <v>27947</v>
      </c>
      <c r="I21" s="341">
        <v>27907</v>
      </c>
      <c r="J21" s="341">
        <v>27615</v>
      </c>
      <c r="K21" s="769">
        <v>257.75359895682402</v>
      </c>
      <c r="L21" s="471"/>
      <c r="M21" s="519"/>
      <c r="N21" s="413"/>
      <c r="AD21" s="753" t="str">
        <f t="shared" si="1"/>
        <v>Santarém</v>
      </c>
      <c r="AE21" s="757">
        <f t="shared" si="2"/>
        <v>264.62053696819498</v>
      </c>
      <c r="AF21" s="757">
        <f t="shared" si="3"/>
        <v>261.05</v>
      </c>
      <c r="AG21" s="757">
        <f t="shared" si="4"/>
        <v>119.034990709773</v>
      </c>
      <c r="AH21" s="757">
        <f t="shared" si="0"/>
        <v>116.541995475459</v>
      </c>
      <c r="AI21" s="756"/>
      <c r="AJ21" s="756"/>
      <c r="AK21" s="756"/>
      <c r="AL21" s="756"/>
      <c r="AM21" s="753" t="str">
        <f t="shared" si="5"/>
        <v>Santarém</v>
      </c>
      <c r="AN21" s="758">
        <f t="shared" si="6"/>
        <v>264.62053696819498</v>
      </c>
      <c r="AO21" s="758">
        <f t="shared" si="6"/>
        <v>261.05</v>
      </c>
    </row>
    <row r="22" spans="1:41" x14ac:dyDescent="0.2">
      <c r="A22" s="413"/>
      <c r="B22" s="482"/>
      <c r="C22" s="99" t="s">
        <v>79</v>
      </c>
      <c r="D22" s="421"/>
      <c r="E22" s="341">
        <v>2244</v>
      </c>
      <c r="F22" s="341">
        <v>2256</v>
      </c>
      <c r="G22" s="341">
        <v>2352</v>
      </c>
      <c r="H22" s="341">
        <v>2353</v>
      </c>
      <c r="I22" s="341">
        <v>2406</v>
      </c>
      <c r="J22" s="341">
        <v>2421</v>
      </c>
      <c r="K22" s="769">
        <v>264.62053696819498</v>
      </c>
      <c r="L22" s="471"/>
      <c r="M22" s="519"/>
      <c r="N22" s="413"/>
      <c r="AD22" s="753" t="str">
        <f t="shared" si="1"/>
        <v>Setúbal</v>
      </c>
      <c r="AE22" s="757">
        <f t="shared" si="2"/>
        <v>272.75554887771398</v>
      </c>
      <c r="AF22" s="757">
        <f t="shared" si="3"/>
        <v>261.05</v>
      </c>
      <c r="AG22" s="757">
        <f t="shared" si="4"/>
        <v>123.63240062267199</v>
      </c>
      <c r="AH22" s="757">
        <f t="shared" si="0"/>
        <v>116.541995475459</v>
      </c>
      <c r="AI22" s="756"/>
      <c r="AJ22" s="756"/>
      <c r="AK22" s="756"/>
      <c r="AL22" s="756"/>
      <c r="AM22" s="753" t="str">
        <f t="shared" si="5"/>
        <v>Setúbal</v>
      </c>
      <c r="AN22" s="758">
        <f t="shared" si="6"/>
        <v>272.75554887771398</v>
      </c>
      <c r="AO22" s="758">
        <f t="shared" si="6"/>
        <v>261.05</v>
      </c>
    </row>
    <row r="23" spans="1:41" x14ac:dyDescent="0.2">
      <c r="A23" s="413"/>
      <c r="B23" s="482"/>
      <c r="C23" s="99" t="s">
        <v>58</v>
      </c>
      <c r="D23" s="421"/>
      <c r="E23" s="341">
        <v>7997</v>
      </c>
      <c r="F23" s="341">
        <v>8014</v>
      </c>
      <c r="G23" s="341">
        <v>8181</v>
      </c>
      <c r="H23" s="341">
        <v>8122</v>
      </c>
      <c r="I23" s="341">
        <v>8098</v>
      </c>
      <c r="J23" s="341">
        <v>8154</v>
      </c>
      <c r="K23" s="769">
        <v>272.75554887771398</v>
      </c>
      <c r="L23" s="471"/>
      <c r="M23" s="519"/>
      <c r="N23" s="413"/>
      <c r="AD23" s="753" t="str">
        <f t="shared" si="1"/>
        <v>Viana do Castelo</v>
      </c>
      <c r="AE23" s="757">
        <f t="shared" si="2"/>
        <v>224.80691550451201</v>
      </c>
      <c r="AF23" s="757">
        <f t="shared" si="3"/>
        <v>261.05</v>
      </c>
      <c r="AG23" s="757">
        <f t="shared" si="4"/>
        <v>121.579250221828</v>
      </c>
      <c r="AH23" s="757">
        <f t="shared" si="0"/>
        <v>116.541995475459</v>
      </c>
      <c r="AI23" s="756"/>
      <c r="AJ23" s="756"/>
      <c r="AK23" s="756"/>
      <c r="AL23" s="756"/>
      <c r="AM23" s="753" t="str">
        <f t="shared" si="5"/>
        <v>Viana do Castelo</v>
      </c>
      <c r="AN23" s="758">
        <f t="shared" si="6"/>
        <v>224.80691550451201</v>
      </c>
      <c r="AO23" s="758">
        <f t="shared" si="6"/>
        <v>261.05</v>
      </c>
    </row>
    <row r="24" spans="1:41" x14ac:dyDescent="0.2">
      <c r="A24" s="413"/>
      <c r="B24" s="482"/>
      <c r="C24" s="99" t="s">
        <v>65</v>
      </c>
      <c r="D24" s="421"/>
      <c r="E24" s="341">
        <v>1213</v>
      </c>
      <c r="F24" s="341">
        <v>1186</v>
      </c>
      <c r="G24" s="341">
        <v>1181</v>
      </c>
      <c r="H24" s="341">
        <v>1187</v>
      </c>
      <c r="I24" s="341">
        <v>1211</v>
      </c>
      <c r="J24" s="341">
        <v>1219</v>
      </c>
      <c r="K24" s="769">
        <v>224.80691550451201</v>
      </c>
      <c r="L24" s="471"/>
      <c r="M24" s="519"/>
      <c r="N24" s="413"/>
      <c r="AD24" s="753" t="str">
        <f t="shared" si="1"/>
        <v>Vila Real</v>
      </c>
      <c r="AE24" s="757">
        <f t="shared" si="2"/>
        <v>243.095937254902</v>
      </c>
      <c r="AF24" s="757">
        <f t="shared" si="3"/>
        <v>261.05</v>
      </c>
      <c r="AG24" s="757">
        <f t="shared" si="4"/>
        <v>122.026503937008</v>
      </c>
      <c r="AH24" s="757">
        <f t="shared" si="0"/>
        <v>116.541995475459</v>
      </c>
      <c r="AI24" s="756"/>
      <c r="AJ24" s="756"/>
      <c r="AK24" s="756"/>
      <c r="AL24" s="756"/>
      <c r="AM24" s="753" t="str">
        <f t="shared" si="5"/>
        <v>Vila Real</v>
      </c>
      <c r="AN24" s="758">
        <f t="shared" si="6"/>
        <v>243.095937254902</v>
      </c>
      <c r="AO24" s="758">
        <f t="shared" si="6"/>
        <v>261.05</v>
      </c>
    </row>
    <row r="25" spans="1:41" x14ac:dyDescent="0.2">
      <c r="A25" s="413"/>
      <c r="B25" s="482"/>
      <c r="C25" s="99" t="s">
        <v>67</v>
      </c>
      <c r="D25" s="421"/>
      <c r="E25" s="341">
        <v>2420</v>
      </c>
      <c r="F25" s="341">
        <v>2431</v>
      </c>
      <c r="G25" s="341">
        <v>2476</v>
      </c>
      <c r="H25" s="341">
        <v>2475</v>
      </c>
      <c r="I25" s="341">
        <v>2517</v>
      </c>
      <c r="J25" s="341">
        <v>2551</v>
      </c>
      <c r="K25" s="769">
        <v>243.095937254902</v>
      </c>
      <c r="L25" s="471"/>
      <c r="M25" s="519"/>
      <c r="N25" s="413"/>
      <c r="AD25" s="753" t="str">
        <f t="shared" si="1"/>
        <v>Viseu</v>
      </c>
      <c r="AE25" s="757">
        <f t="shared" si="2"/>
        <v>250.948137996219</v>
      </c>
      <c r="AF25" s="757">
        <f t="shared" si="3"/>
        <v>261.05</v>
      </c>
      <c r="AG25" s="757">
        <f t="shared" si="4"/>
        <v>117.39268828297701</v>
      </c>
      <c r="AH25" s="757">
        <f t="shared" si="0"/>
        <v>116.541995475459</v>
      </c>
      <c r="AI25" s="756"/>
      <c r="AJ25" s="756"/>
      <c r="AK25" s="756"/>
      <c r="AL25" s="756"/>
      <c r="AM25" s="753" t="str">
        <f t="shared" si="5"/>
        <v>Viseu</v>
      </c>
      <c r="AN25" s="758">
        <f t="shared" si="6"/>
        <v>250.948137996219</v>
      </c>
      <c r="AO25" s="758">
        <f t="shared" si="6"/>
        <v>261.05</v>
      </c>
    </row>
    <row r="26" spans="1:41" x14ac:dyDescent="0.2">
      <c r="A26" s="413"/>
      <c r="B26" s="482"/>
      <c r="C26" s="99" t="s">
        <v>77</v>
      </c>
      <c r="D26" s="421"/>
      <c r="E26" s="341">
        <v>3211</v>
      </c>
      <c r="F26" s="341">
        <v>3214</v>
      </c>
      <c r="G26" s="341">
        <v>3227</v>
      </c>
      <c r="H26" s="341">
        <v>3231</v>
      </c>
      <c r="I26" s="341">
        <v>3197</v>
      </c>
      <c r="J26" s="341">
        <v>3176</v>
      </c>
      <c r="K26" s="769">
        <v>250.948137996219</v>
      </c>
      <c r="L26" s="471"/>
      <c r="M26" s="519"/>
      <c r="N26" s="413"/>
      <c r="AD26" s="753" t="str">
        <f t="shared" si="1"/>
        <v>Açores</v>
      </c>
      <c r="AE26" s="757">
        <f t="shared" si="2"/>
        <v>292.84338314994301</v>
      </c>
      <c r="AF26" s="757">
        <f t="shared" si="3"/>
        <v>261.05</v>
      </c>
      <c r="AG26" s="757">
        <f t="shared" si="4"/>
        <v>90.170587104930505</v>
      </c>
      <c r="AH26" s="757">
        <f t="shared" si="0"/>
        <v>116.541995475459</v>
      </c>
      <c r="AI26" s="756"/>
      <c r="AJ26" s="756"/>
      <c r="AK26" s="756"/>
      <c r="AL26" s="756"/>
      <c r="AM26" s="753" t="str">
        <f t="shared" si="5"/>
        <v>Açores</v>
      </c>
      <c r="AN26" s="758">
        <f t="shared" si="6"/>
        <v>292.84338314994301</v>
      </c>
      <c r="AO26" s="758">
        <f t="shared" si="6"/>
        <v>261.05</v>
      </c>
    </row>
    <row r="27" spans="1:41" x14ac:dyDescent="0.2">
      <c r="A27" s="413"/>
      <c r="B27" s="482"/>
      <c r="C27" s="99" t="s">
        <v>131</v>
      </c>
      <c r="D27" s="421"/>
      <c r="E27" s="341">
        <v>6156</v>
      </c>
      <c r="F27" s="341">
        <v>6186</v>
      </c>
      <c r="G27" s="341">
        <v>6178</v>
      </c>
      <c r="H27" s="341">
        <v>6179</v>
      </c>
      <c r="I27" s="341">
        <v>6141</v>
      </c>
      <c r="J27" s="341">
        <v>6092</v>
      </c>
      <c r="K27" s="769">
        <v>292.84338314994301</v>
      </c>
      <c r="L27" s="471"/>
      <c r="M27" s="519"/>
      <c r="N27" s="413"/>
      <c r="AD27" s="753" t="str">
        <f>+C28</f>
        <v>Madeira</v>
      </c>
      <c r="AE27" s="757">
        <f>+K28</f>
        <v>267.72998848589498</v>
      </c>
      <c r="AF27" s="757">
        <f t="shared" si="3"/>
        <v>261.05</v>
      </c>
      <c r="AG27" s="757">
        <f>+K65</f>
        <v>115.510926477894</v>
      </c>
      <c r="AH27" s="757">
        <f t="shared" si="0"/>
        <v>116.541995475459</v>
      </c>
      <c r="AI27" s="756"/>
      <c r="AJ27" s="756"/>
      <c r="AK27" s="756"/>
      <c r="AL27" s="756"/>
      <c r="AM27" s="753" t="str">
        <f t="shared" si="5"/>
        <v>Madeira</v>
      </c>
      <c r="AN27" s="758">
        <f t="shared" si="6"/>
        <v>267.72998848589498</v>
      </c>
      <c r="AO27" s="758">
        <f t="shared" si="6"/>
        <v>261.05</v>
      </c>
    </row>
    <row r="28" spans="1:41" x14ac:dyDescent="0.2">
      <c r="A28" s="413"/>
      <c r="B28" s="482"/>
      <c r="C28" s="99" t="s">
        <v>132</v>
      </c>
      <c r="D28" s="421"/>
      <c r="E28" s="341">
        <v>1763</v>
      </c>
      <c r="F28" s="341">
        <v>1741</v>
      </c>
      <c r="G28" s="341">
        <v>1790</v>
      </c>
      <c r="H28" s="341">
        <v>1780</v>
      </c>
      <c r="I28" s="341">
        <v>1779</v>
      </c>
      <c r="J28" s="341">
        <v>1740</v>
      </c>
      <c r="K28" s="769">
        <v>267.72998848589498</v>
      </c>
      <c r="L28" s="471"/>
      <c r="M28" s="519"/>
      <c r="N28" s="413"/>
      <c r="AD28" s="696"/>
      <c r="AE28" s="743"/>
      <c r="AG28" s="743"/>
    </row>
    <row r="29" spans="1:41" ht="3.75" customHeight="1" x14ac:dyDescent="0.2">
      <c r="A29" s="413"/>
      <c r="B29" s="482"/>
      <c r="C29" s="99"/>
      <c r="D29" s="421"/>
      <c r="E29" s="341"/>
      <c r="F29" s="341"/>
      <c r="G29" s="341"/>
      <c r="H29" s="341"/>
      <c r="I29" s="341"/>
      <c r="J29" s="341"/>
      <c r="K29" s="342"/>
      <c r="L29" s="471"/>
      <c r="M29" s="519"/>
      <c r="N29" s="413"/>
      <c r="AD29" s="696"/>
      <c r="AE29" s="743"/>
      <c r="AG29" s="743"/>
    </row>
    <row r="30" spans="1:41" ht="15.75" customHeight="1" x14ac:dyDescent="0.2">
      <c r="A30" s="413"/>
      <c r="B30" s="482"/>
      <c r="C30" s="745"/>
      <c r="D30" s="785" t="s">
        <v>391</v>
      </c>
      <c r="E30" s="745"/>
      <c r="F30" s="745"/>
      <c r="G30" s="1634" t="s">
        <v>580</v>
      </c>
      <c r="H30" s="1634"/>
      <c r="I30" s="1634"/>
      <c r="J30" s="1634"/>
      <c r="K30" s="747"/>
      <c r="L30" s="747"/>
      <c r="M30" s="748"/>
      <c r="N30" s="413"/>
      <c r="AD30" s="696"/>
      <c r="AE30" s="743"/>
      <c r="AG30" s="743"/>
    </row>
    <row r="31" spans="1:41" x14ac:dyDescent="0.2">
      <c r="A31" s="413"/>
      <c r="B31" s="744"/>
      <c r="C31" s="745"/>
      <c r="D31" s="745"/>
      <c r="E31" s="745"/>
      <c r="F31" s="745"/>
      <c r="G31" s="745"/>
      <c r="H31" s="745"/>
      <c r="I31" s="746"/>
      <c r="J31" s="746"/>
      <c r="K31" s="747"/>
      <c r="L31" s="747"/>
      <c r="M31" s="748"/>
      <c r="N31" s="413"/>
    </row>
    <row r="32" spans="1:41" ht="12" customHeight="1" x14ac:dyDescent="0.2">
      <c r="A32" s="413"/>
      <c r="B32" s="482"/>
      <c r="C32" s="745"/>
      <c r="D32" s="745"/>
      <c r="E32" s="745"/>
      <c r="F32" s="745"/>
      <c r="G32" s="745"/>
      <c r="H32" s="745"/>
      <c r="I32" s="746"/>
      <c r="J32" s="746"/>
      <c r="K32" s="747"/>
      <c r="L32" s="747"/>
      <c r="M32" s="748"/>
      <c r="N32" s="413"/>
    </row>
    <row r="33" spans="1:41" ht="12" customHeight="1" x14ac:dyDescent="0.2">
      <c r="A33" s="413"/>
      <c r="B33" s="482"/>
      <c r="C33" s="745"/>
      <c r="D33" s="745"/>
      <c r="E33" s="745"/>
      <c r="F33" s="745"/>
      <c r="G33" s="745"/>
      <c r="H33" s="745"/>
      <c r="I33" s="746"/>
      <c r="J33" s="746"/>
      <c r="K33" s="747"/>
      <c r="L33" s="747"/>
      <c r="M33" s="748"/>
      <c r="N33" s="413"/>
    </row>
    <row r="34" spans="1:41" ht="12" customHeight="1" x14ac:dyDescent="0.2">
      <c r="A34" s="413"/>
      <c r="B34" s="482"/>
      <c r="C34" s="745"/>
      <c r="D34" s="745"/>
      <c r="E34" s="745"/>
      <c r="F34" s="745"/>
      <c r="G34" s="745"/>
      <c r="H34" s="745"/>
      <c r="I34" s="746"/>
      <c r="J34" s="746"/>
      <c r="K34" s="747"/>
      <c r="L34" s="747"/>
      <c r="M34" s="748"/>
      <c r="N34" s="413"/>
    </row>
    <row r="35" spans="1:41" ht="12" customHeight="1" x14ac:dyDescent="0.2">
      <c r="A35" s="413"/>
      <c r="B35" s="482"/>
      <c r="C35" s="745"/>
      <c r="D35" s="745"/>
      <c r="E35" s="745"/>
      <c r="F35" s="745"/>
      <c r="G35" s="745"/>
      <c r="H35" s="745"/>
      <c r="I35" s="746"/>
      <c r="J35" s="746"/>
      <c r="K35" s="747"/>
      <c r="L35" s="747"/>
      <c r="M35" s="748"/>
      <c r="N35" s="413"/>
    </row>
    <row r="36" spans="1:41" ht="27" customHeight="1" x14ac:dyDescent="0.2">
      <c r="A36" s="413"/>
      <c r="B36" s="482"/>
      <c r="C36" s="745"/>
      <c r="D36" s="745"/>
      <c r="E36" s="745"/>
      <c r="F36" s="745"/>
      <c r="G36" s="745"/>
      <c r="H36" s="745"/>
      <c r="I36" s="746"/>
      <c r="J36" s="746"/>
      <c r="K36" s="747"/>
      <c r="L36" s="747"/>
      <c r="M36" s="748"/>
      <c r="N36" s="413"/>
      <c r="AK36" s="443"/>
      <c r="AL36" s="443"/>
      <c r="AM36" s="443"/>
      <c r="AN36" s="443"/>
      <c r="AO36" s="443"/>
    </row>
    <row r="37" spans="1:41" ht="12" customHeight="1" x14ac:dyDescent="0.2">
      <c r="A37" s="413"/>
      <c r="B37" s="482"/>
      <c r="C37" s="745"/>
      <c r="D37" s="745"/>
      <c r="E37" s="745"/>
      <c r="F37" s="745"/>
      <c r="G37" s="745"/>
      <c r="H37" s="745"/>
      <c r="I37" s="746"/>
      <c r="J37" s="746"/>
      <c r="K37" s="747"/>
      <c r="L37" s="747"/>
      <c r="M37" s="748"/>
      <c r="N37" s="413"/>
      <c r="AK37" s="443"/>
      <c r="AL37" s="443"/>
      <c r="AM37" s="443"/>
      <c r="AN37" s="443"/>
      <c r="AO37" s="443"/>
    </row>
    <row r="38" spans="1:41" ht="12" customHeight="1" x14ac:dyDescent="0.2">
      <c r="A38" s="413"/>
      <c r="B38" s="482"/>
      <c r="C38" s="745"/>
      <c r="D38" s="745"/>
      <c r="E38" s="745"/>
      <c r="F38" s="745"/>
      <c r="G38" s="745"/>
      <c r="H38" s="745"/>
      <c r="I38" s="746"/>
      <c r="J38" s="746"/>
      <c r="K38" s="747"/>
      <c r="L38" s="747"/>
      <c r="M38" s="748"/>
      <c r="N38" s="413"/>
      <c r="AK38" s="443"/>
      <c r="AL38" s="443"/>
      <c r="AM38" s="443"/>
      <c r="AN38" s="443"/>
      <c r="AO38" s="443"/>
    </row>
    <row r="39" spans="1:41" ht="12" customHeight="1" x14ac:dyDescent="0.2">
      <c r="A39" s="413"/>
      <c r="B39" s="482"/>
      <c r="C39" s="749"/>
      <c r="D39" s="749"/>
      <c r="E39" s="749"/>
      <c r="F39" s="749"/>
      <c r="G39" s="749"/>
      <c r="H39" s="749"/>
      <c r="I39" s="749"/>
      <c r="J39" s="749"/>
      <c r="K39" s="750"/>
      <c r="L39" s="751"/>
      <c r="M39" s="752"/>
      <c r="N39" s="413"/>
      <c r="AK39" s="443"/>
      <c r="AL39" s="443"/>
      <c r="AM39" s="443"/>
      <c r="AN39" s="443"/>
      <c r="AO39" s="443"/>
    </row>
    <row r="40" spans="1:41" ht="3" customHeight="1" thickBot="1" x14ac:dyDescent="0.25">
      <c r="A40" s="413"/>
      <c r="B40" s="482"/>
      <c r="C40" s="471"/>
      <c r="D40" s="471"/>
      <c r="E40" s="471"/>
      <c r="F40" s="471"/>
      <c r="G40" s="471"/>
      <c r="H40" s="471"/>
      <c r="I40" s="471"/>
      <c r="J40" s="471"/>
      <c r="K40" s="697"/>
      <c r="L40" s="485"/>
      <c r="M40" s="539"/>
      <c r="N40" s="413"/>
      <c r="AK40" s="443"/>
      <c r="AL40" s="443"/>
      <c r="AM40" s="443"/>
      <c r="AN40" s="443"/>
      <c r="AO40" s="443"/>
    </row>
    <row r="41" spans="1:41" ht="13.5" customHeight="1" thickBot="1" x14ac:dyDescent="0.25">
      <c r="A41" s="413"/>
      <c r="B41" s="482"/>
      <c r="C41" s="1623" t="s">
        <v>317</v>
      </c>
      <c r="D41" s="1624"/>
      <c r="E41" s="1624"/>
      <c r="F41" s="1624"/>
      <c r="G41" s="1624"/>
      <c r="H41" s="1624"/>
      <c r="I41" s="1624"/>
      <c r="J41" s="1624"/>
      <c r="K41" s="1624"/>
      <c r="L41" s="1625"/>
      <c r="M41" s="539"/>
      <c r="N41" s="413"/>
      <c r="AK41" s="443"/>
      <c r="AL41" s="443"/>
      <c r="AM41" s="443"/>
      <c r="AN41" s="443"/>
      <c r="AO41" s="443"/>
    </row>
    <row r="42" spans="1:41" s="413" customFormat="1" ht="6.75" customHeight="1" x14ac:dyDescent="0.2">
      <c r="B42" s="482"/>
      <c r="C42" s="1512" t="s">
        <v>134</v>
      </c>
      <c r="D42" s="1512"/>
      <c r="E42" s="698"/>
      <c r="F42" s="698"/>
      <c r="G42" s="698"/>
      <c r="H42" s="698"/>
      <c r="I42" s="698"/>
      <c r="J42" s="698"/>
      <c r="K42" s="699"/>
      <c r="L42" s="699"/>
      <c r="M42" s="539"/>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43"/>
      <c r="AL42" s="443"/>
      <c r="AM42" s="443"/>
      <c r="AN42" s="443"/>
      <c r="AO42" s="443"/>
    </row>
    <row r="43" spans="1:41" ht="13.5" customHeight="1" x14ac:dyDescent="0.2">
      <c r="A43" s="413"/>
      <c r="B43" s="482"/>
      <c r="C43" s="1512"/>
      <c r="D43" s="1512"/>
      <c r="E43" s="1629">
        <v>2015</v>
      </c>
      <c r="F43" s="1629"/>
      <c r="G43" s="1629"/>
      <c r="H43" s="1630">
        <v>2016</v>
      </c>
      <c r="I43" s="1629">
        <v>2016</v>
      </c>
      <c r="J43" s="1629"/>
      <c r="K43" s="1632" t="str">
        <f xml:space="preserve"> CONCATENATE("valor médio de ",J7,F6)</f>
        <v>valor médio de mar.</v>
      </c>
      <c r="L43" s="431"/>
      <c r="M43" s="423"/>
      <c r="N43" s="413"/>
      <c r="AK43" s="443"/>
      <c r="AL43" s="443"/>
      <c r="AM43" s="443"/>
      <c r="AN43" s="443"/>
      <c r="AO43" s="443"/>
    </row>
    <row r="44" spans="1:41" ht="13.5" customHeight="1" x14ac:dyDescent="0.2">
      <c r="A44" s="413"/>
      <c r="B44" s="482"/>
      <c r="C44" s="428"/>
      <c r="D44" s="428"/>
      <c r="E44" s="764" t="str">
        <f t="shared" ref="E44:J44" si="7">+E7</f>
        <v>out.</v>
      </c>
      <c r="F44" s="764" t="str">
        <f t="shared" si="7"/>
        <v>nov.</v>
      </c>
      <c r="G44" s="764" t="str">
        <f t="shared" si="7"/>
        <v>dez.</v>
      </c>
      <c r="H44" s="764" t="str">
        <f t="shared" si="7"/>
        <v>jan.</v>
      </c>
      <c r="I44" s="764" t="str">
        <f t="shared" si="7"/>
        <v>fev.</v>
      </c>
      <c r="J44" s="764" t="str">
        <f t="shared" si="7"/>
        <v>mar.</v>
      </c>
      <c r="K44" s="1633" t="e">
        <f xml:space="preserve"> CONCATENATE("valor médio de ",#REF!,#REF!)</f>
        <v>#REF!</v>
      </c>
      <c r="L44" s="431"/>
      <c r="M44" s="539"/>
      <c r="N44" s="413"/>
      <c r="AK44" s="443"/>
      <c r="AL44" s="443"/>
      <c r="AM44" s="443"/>
      <c r="AN44" s="443"/>
      <c r="AO44" s="443"/>
    </row>
    <row r="45" spans="1:41" s="436" customFormat="1" ht="14.25" customHeight="1" x14ac:dyDescent="0.2">
      <c r="A45" s="433"/>
      <c r="B45" s="700"/>
      <c r="C45" s="688" t="s">
        <v>68</v>
      </c>
      <c r="D45" s="506"/>
      <c r="E45" s="389">
        <v>205796</v>
      </c>
      <c r="F45" s="389">
        <v>205149</v>
      </c>
      <c r="G45" s="389">
        <v>208533</v>
      </c>
      <c r="H45" s="389">
        <v>207407</v>
      </c>
      <c r="I45" s="389">
        <v>206748</v>
      </c>
      <c r="J45" s="389">
        <v>205965</v>
      </c>
      <c r="K45" s="786">
        <v>116.541995475459</v>
      </c>
      <c r="L45" s="344"/>
      <c r="M45" s="701"/>
      <c r="N45" s="433"/>
      <c r="O45" s="803"/>
      <c r="P45" s="802"/>
      <c r="Q45" s="803"/>
      <c r="R45" s="803"/>
      <c r="S45" s="418"/>
      <c r="T45" s="418"/>
      <c r="U45" s="418"/>
      <c r="V45" s="418"/>
      <c r="W45" s="418"/>
      <c r="X45" s="418"/>
      <c r="Y45" s="418"/>
      <c r="Z45" s="418"/>
      <c r="AA45" s="418"/>
      <c r="AB45" s="418"/>
      <c r="AC45" s="418"/>
      <c r="AD45" s="418"/>
      <c r="AE45" s="418"/>
      <c r="AF45" s="418"/>
      <c r="AG45" s="418"/>
      <c r="AH45" s="418"/>
      <c r="AI45" s="418"/>
      <c r="AJ45" s="418"/>
      <c r="AK45" s="443"/>
      <c r="AL45" s="443"/>
      <c r="AM45" s="443"/>
      <c r="AN45" s="765"/>
      <c r="AO45" s="765"/>
    </row>
    <row r="46" spans="1:41" ht="15" customHeight="1" x14ac:dyDescent="0.2">
      <c r="A46" s="413"/>
      <c r="B46" s="482"/>
      <c r="C46" s="99" t="s">
        <v>62</v>
      </c>
      <c r="D46" s="421"/>
      <c r="E46" s="341">
        <v>10533</v>
      </c>
      <c r="F46" s="341">
        <v>10386</v>
      </c>
      <c r="G46" s="341">
        <v>10454</v>
      </c>
      <c r="H46" s="341">
        <v>10288</v>
      </c>
      <c r="I46" s="341">
        <v>10365</v>
      </c>
      <c r="J46" s="341">
        <v>10015</v>
      </c>
      <c r="K46" s="770">
        <v>122.633519848394</v>
      </c>
      <c r="L46" s="344"/>
      <c r="M46" s="539"/>
      <c r="N46" s="413"/>
      <c r="AK46" s="443"/>
      <c r="AL46" s="443"/>
      <c r="AM46" s="443"/>
      <c r="AN46" s="443"/>
      <c r="AO46" s="443"/>
    </row>
    <row r="47" spans="1:41" ht="11.65" customHeight="1" x14ac:dyDescent="0.2">
      <c r="A47" s="413"/>
      <c r="B47" s="482"/>
      <c r="C47" s="99" t="s">
        <v>55</v>
      </c>
      <c r="D47" s="421"/>
      <c r="E47" s="341">
        <v>4260</v>
      </c>
      <c r="F47" s="341">
        <v>4256</v>
      </c>
      <c r="G47" s="341">
        <v>4392</v>
      </c>
      <c r="H47" s="341">
        <v>4369</v>
      </c>
      <c r="I47" s="341">
        <v>4390</v>
      </c>
      <c r="J47" s="341">
        <v>4509</v>
      </c>
      <c r="K47" s="770">
        <v>115.852761904762</v>
      </c>
      <c r="L47" s="344"/>
      <c r="M47" s="539"/>
      <c r="N47" s="413"/>
      <c r="AK47" s="443"/>
      <c r="AL47" s="443"/>
      <c r="AM47" s="443"/>
      <c r="AN47" s="443"/>
      <c r="AO47" s="443"/>
    </row>
    <row r="48" spans="1:41" ht="11.65" customHeight="1" x14ac:dyDescent="0.2">
      <c r="A48" s="413"/>
      <c r="B48" s="482"/>
      <c r="C48" s="99" t="s">
        <v>64</v>
      </c>
      <c r="D48" s="421"/>
      <c r="E48" s="341">
        <v>6895</v>
      </c>
      <c r="F48" s="341">
        <v>6709</v>
      </c>
      <c r="G48" s="341">
        <v>6690</v>
      </c>
      <c r="H48" s="341">
        <v>6575</v>
      </c>
      <c r="I48" s="341">
        <v>6427</v>
      </c>
      <c r="J48" s="341">
        <v>6349</v>
      </c>
      <c r="K48" s="770">
        <v>121.029543242819</v>
      </c>
      <c r="L48" s="344"/>
      <c r="M48" s="539"/>
      <c r="N48" s="413"/>
      <c r="AK48" s="443"/>
      <c r="AL48" s="443"/>
      <c r="AM48" s="443"/>
      <c r="AN48" s="443"/>
      <c r="AO48" s="443"/>
    </row>
    <row r="49" spans="1:41" ht="11.65" customHeight="1" x14ac:dyDescent="0.2">
      <c r="A49" s="413"/>
      <c r="B49" s="482"/>
      <c r="C49" s="99" t="s">
        <v>66</v>
      </c>
      <c r="D49" s="421"/>
      <c r="E49" s="341">
        <v>1639</v>
      </c>
      <c r="F49" s="341">
        <v>1625</v>
      </c>
      <c r="G49" s="341">
        <v>1648</v>
      </c>
      <c r="H49" s="341">
        <v>1644</v>
      </c>
      <c r="I49" s="341">
        <v>1627</v>
      </c>
      <c r="J49" s="341">
        <v>1666</v>
      </c>
      <c r="K49" s="770">
        <v>121.804394565859</v>
      </c>
      <c r="L49" s="702"/>
      <c r="M49" s="413"/>
      <c r="N49" s="413"/>
      <c r="AK49" s="443"/>
      <c r="AL49" s="443"/>
      <c r="AM49" s="443"/>
      <c r="AN49" s="443"/>
      <c r="AO49" s="443"/>
    </row>
    <row r="50" spans="1:41" ht="11.65" customHeight="1" x14ac:dyDescent="0.2">
      <c r="A50" s="413"/>
      <c r="B50" s="482"/>
      <c r="C50" s="99" t="s">
        <v>75</v>
      </c>
      <c r="D50" s="421"/>
      <c r="E50" s="341">
        <v>3225</v>
      </c>
      <c r="F50" s="341">
        <v>3247</v>
      </c>
      <c r="G50" s="341">
        <v>3291</v>
      </c>
      <c r="H50" s="341">
        <v>3269</v>
      </c>
      <c r="I50" s="341">
        <v>3318</v>
      </c>
      <c r="J50" s="341">
        <v>3341</v>
      </c>
      <c r="K50" s="770">
        <v>115.522852163811</v>
      </c>
      <c r="L50" s="702"/>
      <c r="M50" s="413"/>
      <c r="N50" s="413"/>
      <c r="AK50" s="443"/>
      <c r="AL50" s="443"/>
      <c r="AM50" s="443"/>
      <c r="AN50" s="443"/>
      <c r="AO50" s="443"/>
    </row>
    <row r="51" spans="1:41" ht="11.65" customHeight="1" x14ac:dyDescent="0.2">
      <c r="A51" s="413"/>
      <c r="B51" s="482"/>
      <c r="C51" s="99" t="s">
        <v>61</v>
      </c>
      <c r="D51" s="421"/>
      <c r="E51" s="341">
        <v>6225</v>
      </c>
      <c r="F51" s="341">
        <v>6164</v>
      </c>
      <c r="G51" s="341">
        <v>6247</v>
      </c>
      <c r="H51" s="341">
        <v>6176</v>
      </c>
      <c r="I51" s="341">
        <v>6118</v>
      </c>
      <c r="J51" s="341">
        <v>6148</v>
      </c>
      <c r="K51" s="770">
        <v>127.96552053022999</v>
      </c>
      <c r="L51" s="702"/>
      <c r="M51" s="413"/>
      <c r="N51" s="413"/>
      <c r="AK51" s="443"/>
      <c r="AL51" s="443"/>
      <c r="AM51" s="443"/>
      <c r="AN51" s="443"/>
      <c r="AO51" s="443"/>
    </row>
    <row r="52" spans="1:41" ht="11.65" customHeight="1" x14ac:dyDescent="0.2">
      <c r="A52" s="413"/>
      <c r="B52" s="482"/>
      <c r="C52" s="99" t="s">
        <v>56</v>
      </c>
      <c r="D52" s="421"/>
      <c r="E52" s="341">
        <v>3266</v>
      </c>
      <c r="F52" s="341">
        <v>3317</v>
      </c>
      <c r="G52" s="341">
        <v>3320</v>
      </c>
      <c r="H52" s="341">
        <v>3303</v>
      </c>
      <c r="I52" s="341">
        <v>3424</v>
      </c>
      <c r="J52" s="341">
        <v>3432</v>
      </c>
      <c r="K52" s="770">
        <v>112.215247780006</v>
      </c>
      <c r="L52" s="702"/>
      <c r="M52" s="413"/>
      <c r="N52" s="413"/>
    </row>
    <row r="53" spans="1:41" ht="11.65" customHeight="1" x14ac:dyDescent="0.2">
      <c r="A53" s="413"/>
      <c r="B53" s="482"/>
      <c r="C53" s="99" t="s">
        <v>74</v>
      </c>
      <c r="D53" s="421"/>
      <c r="E53" s="341">
        <v>5757</v>
      </c>
      <c r="F53" s="341">
        <v>5736</v>
      </c>
      <c r="G53" s="341">
        <v>5843</v>
      </c>
      <c r="H53" s="341">
        <v>5795</v>
      </c>
      <c r="I53" s="341">
        <v>5896</v>
      </c>
      <c r="J53" s="341">
        <v>5964</v>
      </c>
      <c r="K53" s="770">
        <v>121.030919330793</v>
      </c>
      <c r="L53" s="702"/>
      <c r="M53" s="413"/>
      <c r="N53" s="413"/>
    </row>
    <row r="54" spans="1:41" ht="11.65" customHeight="1" x14ac:dyDescent="0.2">
      <c r="A54" s="413"/>
      <c r="B54" s="482"/>
      <c r="C54" s="99" t="s">
        <v>76</v>
      </c>
      <c r="D54" s="421"/>
      <c r="E54" s="341">
        <v>2637</v>
      </c>
      <c r="F54" s="341">
        <v>2652</v>
      </c>
      <c r="G54" s="341">
        <v>2752</v>
      </c>
      <c r="H54" s="341">
        <v>2761</v>
      </c>
      <c r="I54" s="341">
        <v>2750</v>
      </c>
      <c r="J54" s="341">
        <v>2845</v>
      </c>
      <c r="K54" s="770">
        <v>115.106109951287</v>
      </c>
      <c r="L54" s="702"/>
      <c r="M54" s="413"/>
      <c r="N54" s="413"/>
    </row>
    <row r="55" spans="1:41" ht="11.65" customHeight="1" x14ac:dyDescent="0.2">
      <c r="A55" s="413"/>
      <c r="B55" s="482"/>
      <c r="C55" s="99" t="s">
        <v>60</v>
      </c>
      <c r="D55" s="421"/>
      <c r="E55" s="341">
        <v>4229</v>
      </c>
      <c r="F55" s="341">
        <v>4127</v>
      </c>
      <c r="G55" s="341">
        <v>4220</v>
      </c>
      <c r="H55" s="341">
        <v>4219</v>
      </c>
      <c r="I55" s="341">
        <v>4247</v>
      </c>
      <c r="J55" s="341">
        <v>4218</v>
      </c>
      <c r="K55" s="770">
        <v>118.9436906441</v>
      </c>
      <c r="L55" s="702"/>
      <c r="M55" s="413"/>
      <c r="N55" s="413"/>
    </row>
    <row r="56" spans="1:41" ht="11.65" customHeight="1" x14ac:dyDescent="0.2">
      <c r="A56" s="413"/>
      <c r="B56" s="482"/>
      <c r="C56" s="99" t="s">
        <v>59</v>
      </c>
      <c r="D56" s="421"/>
      <c r="E56" s="341">
        <v>36281</v>
      </c>
      <c r="F56" s="341">
        <v>36404</v>
      </c>
      <c r="G56" s="341">
        <v>36854</v>
      </c>
      <c r="H56" s="341">
        <v>36557</v>
      </c>
      <c r="I56" s="341">
        <v>36081</v>
      </c>
      <c r="J56" s="341">
        <v>35518</v>
      </c>
      <c r="K56" s="770">
        <v>119.192950956638</v>
      </c>
      <c r="L56" s="702"/>
      <c r="M56" s="413"/>
      <c r="N56" s="413"/>
    </row>
    <row r="57" spans="1:41" ht="11.65" customHeight="1" x14ac:dyDescent="0.2">
      <c r="A57" s="413"/>
      <c r="B57" s="482"/>
      <c r="C57" s="99" t="s">
        <v>57</v>
      </c>
      <c r="D57" s="421"/>
      <c r="E57" s="341">
        <v>2454</v>
      </c>
      <c r="F57" s="341">
        <v>2628</v>
      </c>
      <c r="G57" s="341">
        <v>2697</v>
      </c>
      <c r="H57" s="341">
        <v>2769</v>
      </c>
      <c r="I57" s="341">
        <v>2834</v>
      </c>
      <c r="J57" s="341">
        <v>2966</v>
      </c>
      <c r="K57" s="770">
        <v>112.70900495867799</v>
      </c>
      <c r="L57" s="702"/>
      <c r="M57" s="413"/>
      <c r="N57" s="413"/>
    </row>
    <row r="58" spans="1:41" ht="11.65" customHeight="1" x14ac:dyDescent="0.2">
      <c r="A58" s="413"/>
      <c r="B58" s="482"/>
      <c r="C58" s="99" t="s">
        <v>63</v>
      </c>
      <c r="D58" s="421"/>
      <c r="E58" s="341">
        <v>60398</v>
      </c>
      <c r="F58" s="341">
        <v>60023</v>
      </c>
      <c r="G58" s="341">
        <v>61308</v>
      </c>
      <c r="H58" s="341">
        <v>61071</v>
      </c>
      <c r="I58" s="341">
        <v>60921</v>
      </c>
      <c r="J58" s="341">
        <v>60206</v>
      </c>
      <c r="K58" s="770">
        <v>117.79023322794799</v>
      </c>
      <c r="L58" s="702"/>
      <c r="M58" s="413"/>
      <c r="N58" s="413"/>
    </row>
    <row r="59" spans="1:41" ht="11.65" customHeight="1" x14ac:dyDescent="0.2">
      <c r="A59" s="413"/>
      <c r="B59" s="482"/>
      <c r="C59" s="99" t="s">
        <v>79</v>
      </c>
      <c r="D59" s="421"/>
      <c r="E59" s="341">
        <v>4973</v>
      </c>
      <c r="F59" s="341">
        <v>5015</v>
      </c>
      <c r="G59" s="341">
        <v>5221</v>
      </c>
      <c r="H59" s="341">
        <v>5218</v>
      </c>
      <c r="I59" s="341">
        <v>5301</v>
      </c>
      <c r="J59" s="341">
        <v>5337</v>
      </c>
      <c r="K59" s="770">
        <v>119.034990709773</v>
      </c>
      <c r="L59" s="702"/>
      <c r="M59" s="413"/>
      <c r="N59" s="413"/>
    </row>
    <row r="60" spans="1:41" ht="11.65" customHeight="1" x14ac:dyDescent="0.2">
      <c r="A60" s="413"/>
      <c r="B60" s="482"/>
      <c r="C60" s="99" t="s">
        <v>58</v>
      </c>
      <c r="D60" s="421"/>
      <c r="E60" s="341">
        <v>17381</v>
      </c>
      <c r="F60" s="341">
        <v>17384</v>
      </c>
      <c r="G60" s="341">
        <v>17828</v>
      </c>
      <c r="H60" s="341">
        <v>17687</v>
      </c>
      <c r="I60" s="341">
        <v>17663</v>
      </c>
      <c r="J60" s="341">
        <v>17855</v>
      </c>
      <c r="K60" s="770">
        <v>123.63240062267199</v>
      </c>
      <c r="L60" s="702"/>
      <c r="M60" s="413"/>
      <c r="N60" s="413"/>
    </row>
    <row r="61" spans="1:41" ht="11.65" customHeight="1" x14ac:dyDescent="0.2">
      <c r="A61" s="413"/>
      <c r="B61" s="482"/>
      <c r="C61" s="99" t="s">
        <v>65</v>
      </c>
      <c r="D61" s="421"/>
      <c r="E61" s="341">
        <v>2173</v>
      </c>
      <c r="F61" s="341">
        <v>2118</v>
      </c>
      <c r="G61" s="341">
        <v>2141</v>
      </c>
      <c r="H61" s="341">
        <v>2138</v>
      </c>
      <c r="I61" s="341">
        <v>2198</v>
      </c>
      <c r="J61" s="341">
        <v>2232</v>
      </c>
      <c r="K61" s="770">
        <v>121.579250221828</v>
      </c>
      <c r="L61" s="702"/>
      <c r="M61" s="413"/>
      <c r="N61" s="413"/>
    </row>
    <row r="62" spans="1:41" ht="11.65" customHeight="1" x14ac:dyDescent="0.2">
      <c r="A62" s="413"/>
      <c r="B62" s="482"/>
      <c r="C62" s="99" t="s">
        <v>67</v>
      </c>
      <c r="D62" s="421"/>
      <c r="E62" s="341">
        <v>4820</v>
      </c>
      <c r="F62" s="341">
        <v>4810</v>
      </c>
      <c r="G62" s="341">
        <v>4901</v>
      </c>
      <c r="H62" s="341">
        <v>4899</v>
      </c>
      <c r="I62" s="341">
        <v>4940</v>
      </c>
      <c r="J62" s="341">
        <v>5017</v>
      </c>
      <c r="K62" s="770">
        <v>122.026503937008</v>
      </c>
      <c r="L62" s="702"/>
      <c r="M62" s="413"/>
      <c r="N62" s="413"/>
    </row>
    <row r="63" spans="1:41" ht="11.65" customHeight="1" x14ac:dyDescent="0.2">
      <c r="A63" s="413"/>
      <c r="B63" s="482"/>
      <c r="C63" s="99" t="s">
        <v>77</v>
      </c>
      <c r="D63" s="421"/>
      <c r="E63" s="341">
        <v>6788</v>
      </c>
      <c r="F63" s="341">
        <v>6792</v>
      </c>
      <c r="G63" s="341">
        <v>6843</v>
      </c>
      <c r="H63" s="341">
        <v>6843</v>
      </c>
      <c r="I63" s="341">
        <v>6737</v>
      </c>
      <c r="J63" s="341">
        <v>6742</v>
      </c>
      <c r="K63" s="770">
        <v>117.39268828297701</v>
      </c>
      <c r="L63" s="702"/>
      <c r="M63" s="413"/>
      <c r="N63" s="413"/>
    </row>
    <row r="64" spans="1:41" ht="11.25" customHeight="1" x14ac:dyDescent="0.2">
      <c r="A64" s="413"/>
      <c r="B64" s="482"/>
      <c r="C64" s="99" t="s">
        <v>131</v>
      </c>
      <c r="D64" s="421"/>
      <c r="E64" s="341">
        <v>17723</v>
      </c>
      <c r="F64" s="341">
        <v>17654</v>
      </c>
      <c r="G64" s="341">
        <v>17731</v>
      </c>
      <c r="H64" s="341">
        <v>17725</v>
      </c>
      <c r="I64" s="341">
        <v>17433</v>
      </c>
      <c r="J64" s="341">
        <v>17608</v>
      </c>
      <c r="K64" s="770">
        <v>90.170587104930505</v>
      </c>
      <c r="L64" s="702"/>
      <c r="M64" s="413"/>
      <c r="N64" s="413"/>
    </row>
    <row r="65" spans="1:15" ht="11.65" customHeight="1" x14ac:dyDescent="0.2">
      <c r="A65" s="413"/>
      <c r="B65" s="482"/>
      <c r="C65" s="99" t="s">
        <v>132</v>
      </c>
      <c r="D65" s="421"/>
      <c r="E65" s="341">
        <v>4139</v>
      </c>
      <c r="F65" s="341">
        <v>4102</v>
      </c>
      <c r="G65" s="341">
        <v>4152</v>
      </c>
      <c r="H65" s="341">
        <v>4101</v>
      </c>
      <c r="I65" s="341">
        <v>4078</v>
      </c>
      <c r="J65" s="341">
        <v>3997</v>
      </c>
      <c r="K65" s="770">
        <v>115.510926477894</v>
      </c>
      <c r="L65" s="702"/>
      <c r="M65" s="413"/>
      <c r="N65" s="413"/>
    </row>
    <row r="66" spans="1:15" s="705" customFormat="1" ht="7.5" customHeight="1" x14ac:dyDescent="0.15">
      <c r="A66" s="703"/>
      <c r="B66" s="704"/>
      <c r="C66" s="1635" t="s">
        <v>581</v>
      </c>
      <c r="D66" s="1635"/>
      <c r="E66" s="1635"/>
      <c r="F66" s="1635"/>
      <c r="G66" s="1635"/>
      <c r="H66" s="1635"/>
      <c r="I66" s="1635"/>
      <c r="J66" s="1635"/>
      <c r="K66" s="1636"/>
      <c r="L66" s="1636"/>
      <c r="M66" s="1636"/>
      <c r="N66" s="1636"/>
      <c r="O66" s="1636"/>
    </row>
    <row r="67" spans="1:15" ht="13.5" customHeight="1" x14ac:dyDescent="0.2">
      <c r="A67" s="413"/>
      <c r="B67" s="704"/>
      <c r="C67" s="487" t="s">
        <v>447</v>
      </c>
      <c r="D67" s="421"/>
      <c r="E67" s="706"/>
      <c r="F67" s="706"/>
      <c r="G67" s="706"/>
      <c r="H67" s="706"/>
      <c r="I67" s="462" t="s">
        <v>135</v>
      </c>
      <c r="J67" s="597"/>
      <c r="K67" s="597"/>
      <c r="L67" s="597"/>
      <c r="M67" s="539"/>
      <c r="N67" s="413"/>
    </row>
    <row r="68" spans="1:15" ht="9" customHeight="1" x14ac:dyDescent="0.2">
      <c r="A68" s="413"/>
      <c r="B68" s="707"/>
      <c r="C68" s="708" t="s">
        <v>246</v>
      </c>
      <c r="D68" s="421"/>
      <c r="E68" s="706"/>
      <c r="F68" s="706"/>
      <c r="G68" s="706"/>
      <c r="H68" s="706"/>
      <c r="I68" s="709"/>
      <c r="J68" s="597"/>
      <c r="K68" s="597"/>
      <c r="L68" s="597"/>
      <c r="M68" s="539"/>
      <c r="N68" s="413"/>
    </row>
    <row r="69" spans="1:15" ht="13.5" customHeight="1" x14ac:dyDescent="0.2">
      <c r="A69" s="413"/>
      <c r="B69" s="710">
        <v>18</v>
      </c>
      <c r="C69" s="1631">
        <v>42461</v>
      </c>
      <c r="D69" s="1631"/>
      <c r="E69" s="1631"/>
      <c r="F69" s="1631"/>
      <c r="G69" s="423"/>
      <c r="H69" s="423"/>
      <c r="I69" s="423"/>
      <c r="J69" s="423"/>
      <c r="K69" s="423"/>
      <c r="L69" s="423"/>
      <c r="M69" s="423"/>
      <c r="N69" s="423"/>
    </row>
  </sheetData>
  <mergeCells count="16">
    <mergeCell ref="C69:F69"/>
    <mergeCell ref="C41:L41"/>
    <mergeCell ref="C42:D43"/>
    <mergeCell ref="K43:K44"/>
    <mergeCell ref="G30:J30"/>
    <mergeCell ref="C66:J66"/>
    <mergeCell ref="K66:O66"/>
    <mergeCell ref="E43:G43"/>
    <mergeCell ref="H43:J43"/>
    <mergeCell ref="L1:M1"/>
    <mergeCell ref="B2:D2"/>
    <mergeCell ref="C4:L4"/>
    <mergeCell ref="C5:D6"/>
    <mergeCell ref="K6:K7"/>
    <mergeCell ref="E6:G6"/>
    <mergeCell ref="H6:J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8" customWidth="1"/>
    <col min="2" max="2" width="2.5703125" style="418" customWidth="1"/>
    <col min="3" max="3" width="1.140625" style="418" customWidth="1"/>
    <col min="4" max="4" width="25.85546875" style="418" customWidth="1"/>
    <col min="5" max="10" width="7.5703125" style="429" customWidth="1"/>
    <col min="11" max="11" width="7.5703125" style="464" customWidth="1"/>
    <col min="12" max="12" width="7.5703125" style="429" customWidth="1"/>
    <col min="13" max="13" width="7.5703125" style="464" customWidth="1"/>
    <col min="14" max="14" width="2.5703125" style="418" customWidth="1"/>
    <col min="15" max="15" width="1" style="418" customWidth="1"/>
    <col min="16" max="16384" width="9.140625" style="418"/>
  </cols>
  <sheetData>
    <row r="1" spans="1:15" ht="13.5" customHeight="1" x14ac:dyDescent="0.2">
      <c r="A1" s="413"/>
      <c r="B1" s="1510" t="s">
        <v>341</v>
      </c>
      <c r="C1" s="1510"/>
      <c r="D1" s="1510"/>
      <c r="E1" s="415"/>
      <c r="F1" s="415"/>
      <c r="G1" s="415"/>
      <c r="H1" s="415"/>
      <c r="I1" s="415"/>
      <c r="J1" s="416"/>
      <c r="K1" s="712"/>
      <c r="L1" s="712"/>
      <c r="M1" s="712"/>
      <c r="N1" s="417"/>
      <c r="O1" s="413"/>
    </row>
    <row r="2" spans="1:15" ht="6" customHeight="1" x14ac:dyDescent="0.2">
      <c r="A2" s="413"/>
      <c r="B2" s="1638"/>
      <c r="C2" s="1638"/>
      <c r="D2" s="1638"/>
      <c r="E2" s="419"/>
      <c r="F2" s="420"/>
      <c r="G2" s="420"/>
      <c r="H2" s="420"/>
      <c r="I2" s="420"/>
      <c r="J2" s="420"/>
      <c r="K2" s="421"/>
      <c r="L2" s="420"/>
      <c r="M2" s="421"/>
      <c r="N2" s="422"/>
      <c r="O2" s="413"/>
    </row>
    <row r="3" spans="1:15" ht="13.5" customHeight="1" thickBot="1" x14ac:dyDescent="0.25">
      <c r="A3" s="413"/>
      <c r="B3" s="423"/>
      <c r="C3" s="423"/>
      <c r="D3" s="423"/>
      <c r="E3" s="420"/>
      <c r="F3" s="420"/>
      <c r="G3" s="420"/>
      <c r="H3" s="420"/>
      <c r="I3" s="420" t="s">
        <v>34</v>
      </c>
      <c r="J3" s="420"/>
      <c r="K3" s="592"/>
      <c r="L3" s="420"/>
      <c r="M3" s="592" t="s">
        <v>73</v>
      </c>
      <c r="N3" s="424"/>
      <c r="O3" s="413"/>
    </row>
    <row r="4" spans="1:15" s="427" customFormat="1" ht="13.5" customHeight="1" thickBot="1" x14ac:dyDescent="0.25">
      <c r="A4" s="425"/>
      <c r="B4" s="426"/>
      <c r="C4" s="1639" t="s">
        <v>0</v>
      </c>
      <c r="D4" s="1640"/>
      <c r="E4" s="1640"/>
      <c r="F4" s="1640"/>
      <c r="G4" s="1640"/>
      <c r="H4" s="1640"/>
      <c r="I4" s="1640"/>
      <c r="J4" s="1640"/>
      <c r="K4" s="1640"/>
      <c r="L4" s="1640"/>
      <c r="M4" s="1641"/>
      <c r="N4" s="424"/>
      <c r="O4" s="413"/>
    </row>
    <row r="5" spans="1:15" ht="4.5" customHeight="1" x14ac:dyDescent="0.2">
      <c r="A5" s="413"/>
      <c r="B5" s="423"/>
      <c r="C5" s="1512" t="s">
        <v>78</v>
      </c>
      <c r="D5" s="1512"/>
      <c r="F5" s="883"/>
      <c r="G5" s="883"/>
      <c r="H5" s="883"/>
      <c r="I5" s="430"/>
      <c r="J5" s="430"/>
      <c r="K5" s="430"/>
      <c r="L5" s="430"/>
      <c r="M5" s="430"/>
      <c r="N5" s="424"/>
      <c r="O5" s="413"/>
    </row>
    <row r="6" spans="1:15" ht="12" customHeight="1" x14ac:dyDescent="0.2">
      <c r="A6" s="413"/>
      <c r="B6" s="423"/>
      <c r="C6" s="1512"/>
      <c r="D6" s="1512"/>
      <c r="E6" s="1645">
        <v>2015</v>
      </c>
      <c r="F6" s="1645"/>
      <c r="G6" s="1645"/>
      <c r="H6" s="1645"/>
      <c r="I6" s="1645"/>
      <c r="J6" s="1645"/>
      <c r="K6" s="1646">
        <v>2016</v>
      </c>
      <c r="L6" s="1645"/>
      <c r="M6" s="1645"/>
      <c r="N6" s="424"/>
      <c r="O6" s="413"/>
    </row>
    <row r="7" spans="1:15" s="427" customFormat="1" ht="12.75" customHeight="1" x14ac:dyDescent="0.2">
      <c r="A7" s="425"/>
      <c r="B7" s="426"/>
      <c r="C7" s="432"/>
      <c r="D7" s="432"/>
      <c r="E7" s="771" t="s">
        <v>99</v>
      </c>
      <c r="F7" s="854" t="s">
        <v>98</v>
      </c>
      <c r="G7" s="771" t="s">
        <v>97</v>
      </c>
      <c r="H7" s="854" t="s">
        <v>96</v>
      </c>
      <c r="I7" s="853" t="s">
        <v>95</v>
      </c>
      <c r="J7" s="854" t="s">
        <v>94</v>
      </c>
      <c r="K7" s="854" t="s">
        <v>93</v>
      </c>
      <c r="L7" s="854" t="s">
        <v>104</v>
      </c>
      <c r="M7" s="853" t="s">
        <v>103</v>
      </c>
      <c r="N7" s="424"/>
      <c r="O7" s="413"/>
    </row>
    <row r="8" spans="1:15" s="436" customFormat="1" ht="13.5" customHeight="1" x14ac:dyDescent="0.2">
      <c r="A8" s="433"/>
      <c r="B8" s="434"/>
      <c r="C8" s="1642" t="s">
        <v>136</v>
      </c>
      <c r="D8" s="1642"/>
      <c r="E8" s="435"/>
      <c r="F8" s="435"/>
      <c r="G8" s="435"/>
      <c r="H8" s="435"/>
      <c r="I8" s="435"/>
      <c r="J8" s="435"/>
      <c r="K8" s="435"/>
      <c r="L8" s="435"/>
      <c r="M8" s="435"/>
      <c r="N8" s="424"/>
      <c r="O8" s="413"/>
    </row>
    <row r="9" spans="1:15" ht="11.25" customHeight="1" x14ac:dyDescent="0.2">
      <c r="A9" s="413"/>
      <c r="B9" s="423"/>
      <c r="C9" s="99" t="s">
        <v>137</v>
      </c>
      <c r="D9" s="437"/>
      <c r="E9" s="86">
        <v>253410</v>
      </c>
      <c r="F9" s="86">
        <v>253319</v>
      </c>
      <c r="G9" s="86">
        <v>252457</v>
      </c>
      <c r="H9" s="86">
        <v>251605</v>
      </c>
      <c r="I9" s="86">
        <v>251003</v>
      </c>
      <c r="J9" s="86">
        <v>250629</v>
      </c>
      <c r="K9" s="86">
        <v>249346</v>
      </c>
      <c r="L9" s="86">
        <v>248349</v>
      </c>
      <c r="M9" s="86">
        <v>247273</v>
      </c>
      <c r="N9" s="424"/>
      <c r="O9" s="413"/>
    </row>
    <row r="10" spans="1:15" ht="11.25" customHeight="1" x14ac:dyDescent="0.2">
      <c r="A10" s="413"/>
      <c r="B10" s="423"/>
      <c r="C10" s="99"/>
      <c r="D10" s="438" t="s">
        <v>72</v>
      </c>
      <c r="E10" s="439">
        <v>132544</v>
      </c>
      <c r="F10" s="439">
        <v>132619</v>
      </c>
      <c r="G10" s="439">
        <v>132303</v>
      </c>
      <c r="H10" s="439">
        <v>131907</v>
      </c>
      <c r="I10" s="439">
        <v>131626</v>
      </c>
      <c r="J10" s="439">
        <v>131387</v>
      </c>
      <c r="K10" s="439">
        <v>130867</v>
      </c>
      <c r="L10" s="439">
        <v>130388</v>
      </c>
      <c r="M10" s="439">
        <v>129843</v>
      </c>
      <c r="N10" s="424"/>
      <c r="O10" s="413"/>
    </row>
    <row r="11" spans="1:15" ht="11.25" customHeight="1" x14ac:dyDescent="0.2">
      <c r="A11" s="413"/>
      <c r="B11" s="423"/>
      <c r="C11" s="99"/>
      <c r="D11" s="438" t="s">
        <v>71</v>
      </c>
      <c r="E11" s="439">
        <v>120866</v>
      </c>
      <c r="F11" s="439">
        <v>120700</v>
      </c>
      <c r="G11" s="439">
        <v>120154</v>
      </c>
      <c r="H11" s="439">
        <v>119698</v>
      </c>
      <c r="I11" s="439">
        <v>119377</v>
      </c>
      <c r="J11" s="439">
        <v>119242</v>
      </c>
      <c r="K11" s="439">
        <v>118479</v>
      </c>
      <c r="L11" s="439">
        <v>117961</v>
      </c>
      <c r="M11" s="439">
        <v>117430</v>
      </c>
      <c r="N11" s="424"/>
      <c r="O11" s="413"/>
    </row>
    <row r="12" spans="1:15" ht="11.25" customHeight="1" x14ac:dyDescent="0.2">
      <c r="A12" s="413"/>
      <c r="B12" s="423"/>
      <c r="C12" s="99" t="s">
        <v>138</v>
      </c>
      <c r="D12" s="437"/>
      <c r="E12" s="86">
        <v>2007286</v>
      </c>
      <c r="F12" s="86">
        <v>2009874</v>
      </c>
      <c r="G12" s="86">
        <v>2011393</v>
      </c>
      <c r="H12" s="86">
        <v>2013554</v>
      </c>
      <c r="I12" s="86">
        <v>2016329</v>
      </c>
      <c r="J12" s="86">
        <v>2020252</v>
      </c>
      <c r="K12" s="86">
        <v>2023745</v>
      </c>
      <c r="L12" s="86">
        <v>2022894</v>
      </c>
      <c r="M12" s="86">
        <v>2023118</v>
      </c>
      <c r="N12" s="424"/>
      <c r="O12" s="413"/>
    </row>
    <row r="13" spans="1:15" ht="11.25" customHeight="1" x14ac:dyDescent="0.2">
      <c r="A13" s="413"/>
      <c r="B13" s="423"/>
      <c r="C13" s="99"/>
      <c r="D13" s="438" t="s">
        <v>72</v>
      </c>
      <c r="E13" s="439">
        <v>944627</v>
      </c>
      <c r="F13" s="439">
        <v>946012</v>
      </c>
      <c r="G13" s="439">
        <v>946780</v>
      </c>
      <c r="H13" s="439">
        <v>947957</v>
      </c>
      <c r="I13" s="439">
        <v>949465</v>
      </c>
      <c r="J13" s="439">
        <v>951620</v>
      </c>
      <c r="K13" s="439">
        <v>953407</v>
      </c>
      <c r="L13" s="439">
        <v>953057</v>
      </c>
      <c r="M13" s="439">
        <v>953516</v>
      </c>
      <c r="N13" s="424"/>
      <c r="O13" s="413"/>
    </row>
    <row r="14" spans="1:15" ht="11.25" customHeight="1" x14ac:dyDescent="0.2">
      <c r="A14" s="413"/>
      <c r="B14" s="423"/>
      <c r="C14" s="99"/>
      <c r="D14" s="438" t="s">
        <v>71</v>
      </c>
      <c r="E14" s="439">
        <v>1062659</v>
      </c>
      <c r="F14" s="439">
        <v>1063862</v>
      </c>
      <c r="G14" s="439">
        <v>1064613</v>
      </c>
      <c r="H14" s="439">
        <v>1065597</v>
      </c>
      <c r="I14" s="439">
        <v>1066864</v>
      </c>
      <c r="J14" s="439">
        <v>1068632</v>
      </c>
      <c r="K14" s="439">
        <v>1070338</v>
      </c>
      <c r="L14" s="439">
        <v>1069837</v>
      </c>
      <c r="M14" s="439">
        <v>1069602</v>
      </c>
      <c r="N14" s="424"/>
      <c r="O14" s="413"/>
    </row>
    <row r="15" spans="1:15" ht="11.25" customHeight="1" x14ac:dyDescent="0.2">
      <c r="A15" s="413"/>
      <c r="B15" s="423"/>
      <c r="C15" s="99" t="s">
        <v>139</v>
      </c>
      <c r="D15" s="437"/>
      <c r="E15" s="86">
        <v>722526</v>
      </c>
      <c r="F15" s="86">
        <v>722285</v>
      </c>
      <c r="G15" s="86">
        <v>715402</v>
      </c>
      <c r="H15" s="86">
        <v>716287</v>
      </c>
      <c r="I15" s="86">
        <v>717436</v>
      </c>
      <c r="J15" s="86">
        <v>718345</v>
      </c>
      <c r="K15" s="86">
        <v>719259</v>
      </c>
      <c r="L15" s="86">
        <v>719438</v>
      </c>
      <c r="M15" s="86">
        <v>717305</v>
      </c>
      <c r="N15" s="424"/>
      <c r="O15" s="413"/>
    </row>
    <row r="16" spans="1:15" ht="11.25" customHeight="1" x14ac:dyDescent="0.2">
      <c r="A16" s="413"/>
      <c r="B16" s="423"/>
      <c r="C16" s="99"/>
      <c r="D16" s="438" t="s">
        <v>72</v>
      </c>
      <c r="E16" s="439">
        <v>133861</v>
      </c>
      <c r="F16" s="439">
        <v>134027</v>
      </c>
      <c r="G16" s="439">
        <v>130986</v>
      </c>
      <c r="H16" s="439">
        <v>131443</v>
      </c>
      <c r="I16" s="439">
        <v>131987</v>
      </c>
      <c r="J16" s="439">
        <v>132389</v>
      </c>
      <c r="K16" s="439">
        <v>132797</v>
      </c>
      <c r="L16" s="439">
        <v>132955</v>
      </c>
      <c r="M16" s="439">
        <v>132156</v>
      </c>
      <c r="N16" s="424"/>
      <c r="O16" s="413"/>
    </row>
    <row r="17" spans="1:15" ht="11.25" customHeight="1" x14ac:dyDescent="0.2">
      <c r="A17" s="413"/>
      <c r="B17" s="423"/>
      <c r="C17" s="99"/>
      <c r="D17" s="438" t="s">
        <v>71</v>
      </c>
      <c r="E17" s="439">
        <v>588665</v>
      </c>
      <c r="F17" s="439">
        <v>588258</v>
      </c>
      <c r="G17" s="439">
        <v>584416</v>
      </c>
      <c r="H17" s="439">
        <v>584844</v>
      </c>
      <c r="I17" s="439">
        <v>585449</v>
      </c>
      <c r="J17" s="439">
        <v>585956</v>
      </c>
      <c r="K17" s="439">
        <v>586462</v>
      </c>
      <c r="L17" s="439">
        <v>586483</v>
      </c>
      <c r="M17" s="439">
        <v>585149</v>
      </c>
      <c r="N17" s="424"/>
      <c r="O17" s="413"/>
    </row>
    <row r="18" spans="1:15" ht="9.75" customHeight="1" x14ac:dyDescent="0.2">
      <c r="A18" s="413"/>
      <c r="B18" s="423"/>
      <c r="C18" s="1643" t="s">
        <v>582</v>
      </c>
      <c r="D18" s="1643"/>
      <c r="E18" s="1643"/>
      <c r="F18" s="1643"/>
      <c r="G18" s="1643"/>
      <c r="H18" s="1643"/>
      <c r="I18" s="1643"/>
      <c r="J18" s="1643"/>
      <c r="K18" s="1643"/>
      <c r="L18" s="1643"/>
      <c r="M18" s="1643"/>
      <c r="N18" s="424"/>
      <c r="O18" s="89"/>
    </row>
    <row r="19" spans="1:15" ht="9" customHeight="1" thickBot="1" x14ac:dyDescent="0.25">
      <c r="A19" s="413"/>
      <c r="B19" s="423"/>
      <c r="C19" s="714"/>
      <c r="D19" s="714"/>
      <c r="E19" s="714"/>
      <c r="F19" s="714"/>
      <c r="G19" s="714"/>
      <c r="H19" s="714"/>
      <c r="I19" s="714"/>
      <c r="J19" s="714"/>
      <c r="K19" s="714"/>
      <c r="L19" s="714"/>
      <c r="M19" s="714"/>
      <c r="N19" s="424"/>
      <c r="O19" s="89"/>
    </row>
    <row r="20" spans="1:15" ht="15" customHeight="1" thickBot="1" x14ac:dyDescent="0.25">
      <c r="A20" s="413"/>
      <c r="B20" s="423"/>
      <c r="C20" s="1623" t="s">
        <v>316</v>
      </c>
      <c r="D20" s="1624"/>
      <c r="E20" s="1624"/>
      <c r="F20" s="1624"/>
      <c r="G20" s="1624"/>
      <c r="H20" s="1624"/>
      <c r="I20" s="1624"/>
      <c r="J20" s="1624"/>
      <c r="K20" s="1624"/>
      <c r="L20" s="1624"/>
      <c r="M20" s="1625"/>
      <c r="N20" s="424"/>
      <c r="O20" s="413"/>
    </row>
    <row r="21" spans="1:15" ht="9.75" customHeight="1" x14ac:dyDescent="0.2">
      <c r="A21" s="413"/>
      <c r="B21" s="423"/>
      <c r="C21" s="90" t="s">
        <v>78</v>
      </c>
      <c r="D21" s="421"/>
      <c r="E21" s="440"/>
      <c r="F21" s="440"/>
      <c r="G21" s="440"/>
      <c r="H21" s="440"/>
      <c r="I21" s="440"/>
      <c r="J21" s="440"/>
      <c r="K21" s="440"/>
      <c r="L21" s="440"/>
      <c r="M21" s="440"/>
      <c r="N21" s="424"/>
      <c r="O21" s="413"/>
    </row>
    <row r="22" spans="1:15" ht="13.5" customHeight="1" x14ac:dyDescent="0.2">
      <c r="A22" s="413"/>
      <c r="B22" s="423"/>
      <c r="C22" s="1642" t="s">
        <v>140</v>
      </c>
      <c r="D22" s="1642"/>
      <c r="E22" s="418"/>
      <c r="F22" s="435"/>
      <c r="G22" s="435"/>
      <c r="H22" s="435"/>
      <c r="I22" s="435"/>
      <c r="J22" s="435"/>
      <c r="K22" s="435"/>
      <c r="L22" s="435"/>
      <c r="M22" s="435"/>
      <c r="N22" s="424"/>
      <c r="O22" s="413"/>
    </row>
    <row r="23" spans="1:15" s="427" customFormat="1" ht="11.25" customHeight="1" x14ac:dyDescent="0.2">
      <c r="A23" s="425"/>
      <c r="B23" s="426"/>
      <c r="C23" s="91" t="s">
        <v>141</v>
      </c>
      <c r="D23" s="587"/>
      <c r="E23" s="87">
        <v>1165016</v>
      </c>
      <c r="F23" s="87">
        <v>1166855</v>
      </c>
      <c r="G23" s="87">
        <v>1126867</v>
      </c>
      <c r="H23" s="87">
        <v>1132977</v>
      </c>
      <c r="I23" s="87">
        <v>1134666</v>
      </c>
      <c r="J23" s="87">
        <v>1130923</v>
      </c>
      <c r="K23" s="87">
        <v>1090341</v>
      </c>
      <c r="L23" s="87">
        <v>1094158</v>
      </c>
      <c r="M23" s="87">
        <v>1096330</v>
      </c>
      <c r="N23" s="424"/>
      <c r="O23" s="425"/>
    </row>
    <row r="24" spans="1:15" ht="11.25" customHeight="1" x14ac:dyDescent="0.2">
      <c r="A24" s="413"/>
      <c r="B24" s="423"/>
      <c r="C24" s="1644" t="s">
        <v>356</v>
      </c>
      <c r="D24" s="1644"/>
      <c r="E24" s="87">
        <v>79749</v>
      </c>
      <c r="F24" s="87">
        <v>80104</v>
      </c>
      <c r="G24" s="87">
        <v>80277</v>
      </c>
      <c r="H24" s="87">
        <v>80823</v>
      </c>
      <c r="I24" s="87">
        <v>81702</v>
      </c>
      <c r="J24" s="87">
        <v>82126</v>
      </c>
      <c r="K24" s="87">
        <v>79248</v>
      </c>
      <c r="L24" s="87">
        <v>79620</v>
      </c>
      <c r="M24" s="87">
        <v>79654</v>
      </c>
      <c r="N24" s="441"/>
      <c r="O24" s="413"/>
    </row>
    <row r="25" spans="1:15" ht="11.25" customHeight="1" x14ac:dyDescent="0.2">
      <c r="A25" s="413"/>
      <c r="B25" s="423"/>
      <c r="C25" s="1637" t="s">
        <v>142</v>
      </c>
      <c r="D25" s="1637"/>
      <c r="E25" s="87">
        <v>3855</v>
      </c>
      <c r="F25" s="87">
        <v>2493</v>
      </c>
      <c r="G25" s="87">
        <v>1348</v>
      </c>
      <c r="H25" s="87">
        <v>1400</v>
      </c>
      <c r="I25" s="87">
        <v>1628</v>
      </c>
      <c r="J25" s="87">
        <v>2063</v>
      </c>
      <c r="K25" s="87">
        <v>3895</v>
      </c>
      <c r="L25" s="87">
        <v>4152</v>
      </c>
      <c r="M25" s="87">
        <v>5491</v>
      </c>
      <c r="N25" s="424"/>
      <c r="O25" s="443"/>
    </row>
    <row r="26" spans="1:15" ht="11.25" customHeight="1" x14ac:dyDescent="0.2">
      <c r="A26" s="413"/>
      <c r="B26" s="423"/>
      <c r="C26" s="1644" t="s">
        <v>143</v>
      </c>
      <c r="D26" s="1644"/>
      <c r="E26" s="92">
        <v>13255</v>
      </c>
      <c r="F26" s="92">
        <v>13267</v>
      </c>
      <c r="G26" s="92">
        <v>13283</v>
      </c>
      <c r="H26" s="92">
        <v>13269</v>
      </c>
      <c r="I26" s="92">
        <v>13276</v>
      </c>
      <c r="J26" s="92">
        <v>13254</v>
      </c>
      <c r="K26" s="92">
        <v>13227</v>
      </c>
      <c r="L26" s="92">
        <v>13191</v>
      </c>
      <c r="M26" s="92">
        <v>13163</v>
      </c>
      <c r="N26" s="424"/>
      <c r="O26" s="413"/>
    </row>
    <row r="27" spans="1:15" ht="11.25" customHeight="1" x14ac:dyDescent="0.2">
      <c r="A27" s="413"/>
      <c r="B27" s="423"/>
      <c r="C27" s="1644" t="s">
        <v>357</v>
      </c>
      <c r="D27" s="1644"/>
      <c r="E27" s="87">
        <v>12499</v>
      </c>
      <c r="F27" s="87">
        <v>12512</v>
      </c>
      <c r="G27" s="87">
        <v>12513</v>
      </c>
      <c r="H27" s="87">
        <v>12485</v>
      </c>
      <c r="I27" s="87">
        <v>12485</v>
      </c>
      <c r="J27" s="87">
        <v>12458</v>
      </c>
      <c r="K27" s="87">
        <v>12344</v>
      </c>
      <c r="L27" s="87">
        <v>12298</v>
      </c>
      <c r="M27" s="87">
        <v>12212</v>
      </c>
      <c r="N27" s="424"/>
      <c r="O27" s="413"/>
    </row>
    <row r="28" spans="1:15" s="448" customFormat="1" ht="9.75" customHeight="1" x14ac:dyDescent="0.2">
      <c r="A28" s="444"/>
      <c r="B28" s="445"/>
      <c r="C28" s="1643" t="s">
        <v>583</v>
      </c>
      <c r="D28" s="1643"/>
      <c r="E28" s="1643"/>
      <c r="F28" s="1643"/>
      <c r="G28" s="1643"/>
      <c r="H28" s="1643"/>
      <c r="I28" s="1643"/>
      <c r="J28" s="1643"/>
      <c r="K28" s="1643"/>
      <c r="L28" s="1643"/>
      <c r="M28" s="1643"/>
      <c r="N28" s="446"/>
      <c r="O28" s="447"/>
    </row>
    <row r="29" spans="1:15" ht="9" customHeight="1" thickBot="1" x14ac:dyDescent="0.25">
      <c r="A29" s="413"/>
      <c r="B29" s="423"/>
      <c r="C29" s="423"/>
      <c r="D29" s="423"/>
      <c r="E29" s="420"/>
      <c r="F29" s="420"/>
      <c r="G29" s="420"/>
      <c r="H29" s="420"/>
      <c r="I29" s="420"/>
      <c r="J29" s="420"/>
      <c r="K29" s="421"/>
      <c r="L29" s="420"/>
      <c r="M29" s="421"/>
      <c r="N29" s="424"/>
      <c r="O29" s="449"/>
    </row>
    <row r="30" spans="1:15" ht="13.5" customHeight="1" thickBot="1" x14ac:dyDescent="0.25">
      <c r="A30" s="413"/>
      <c r="B30" s="423"/>
      <c r="C30" s="1623" t="s">
        <v>1</v>
      </c>
      <c r="D30" s="1624"/>
      <c r="E30" s="1624"/>
      <c r="F30" s="1624"/>
      <c r="G30" s="1624"/>
      <c r="H30" s="1624"/>
      <c r="I30" s="1624"/>
      <c r="J30" s="1624"/>
      <c r="K30" s="1624"/>
      <c r="L30" s="1624"/>
      <c r="M30" s="1625"/>
      <c r="N30" s="424"/>
      <c r="O30" s="413"/>
    </row>
    <row r="31" spans="1:15" ht="9.75" customHeight="1" x14ac:dyDescent="0.2">
      <c r="A31" s="413"/>
      <c r="B31" s="423"/>
      <c r="C31" s="90" t="s">
        <v>78</v>
      </c>
      <c r="D31" s="421"/>
      <c r="E31" s="450"/>
      <c r="F31" s="450"/>
      <c r="G31" s="450"/>
      <c r="H31" s="450"/>
      <c r="I31" s="450"/>
      <c r="J31" s="450"/>
      <c r="K31" s="450"/>
      <c r="L31" s="450"/>
      <c r="M31" s="450"/>
      <c r="N31" s="424"/>
      <c r="O31" s="413"/>
    </row>
    <row r="32" spans="1:15" s="455" customFormat="1" ht="13.5" customHeight="1" x14ac:dyDescent="0.2">
      <c r="A32" s="451"/>
      <c r="B32" s="452"/>
      <c r="C32" s="1647" t="s">
        <v>336</v>
      </c>
      <c r="D32" s="1647"/>
      <c r="E32" s="453">
        <v>265018</v>
      </c>
      <c r="F32" s="453">
        <v>260599</v>
      </c>
      <c r="G32" s="453">
        <v>267578</v>
      </c>
      <c r="H32" s="453">
        <v>251331</v>
      </c>
      <c r="I32" s="453">
        <v>250555</v>
      </c>
      <c r="J32" s="453">
        <v>261004</v>
      </c>
      <c r="K32" s="453">
        <v>262148</v>
      </c>
      <c r="L32" s="453">
        <v>257228</v>
      </c>
      <c r="M32" s="453">
        <v>251016</v>
      </c>
      <c r="N32" s="454"/>
      <c r="O32" s="451"/>
    </row>
    <row r="33" spans="1:15" s="455" customFormat="1" ht="15" customHeight="1" x14ac:dyDescent="0.2">
      <c r="A33" s="451"/>
      <c r="B33" s="452"/>
      <c r="C33" s="715" t="s">
        <v>335</v>
      </c>
      <c r="D33" s="715"/>
      <c r="E33" s="87"/>
      <c r="F33" s="87"/>
      <c r="G33" s="87"/>
      <c r="H33" s="87"/>
      <c r="I33" s="87"/>
      <c r="J33" s="87"/>
      <c r="K33" s="87"/>
      <c r="L33" s="87"/>
      <c r="M33" s="87"/>
      <c r="N33" s="454"/>
      <c r="O33" s="451"/>
    </row>
    <row r="34" spans="1:15" s="427" customFormat="1" ht="12.75" customHeight="1" x14ac:dyDescent="0.2">
      <c r="A34" s="425"/>
      <c r="B34" s="426"/>
      <c r="C34" s="1648" t="s">
        <v>144</v>
      </c>
      <c r="D34" s="1648"/>
      <c r="E34" s="87">
        <v>208522</v>
      </c>
      <c r="F34" s="87">
        <v>206107</v>
      </c>
      <c r="G34" s="87">
        <v>212884</v>
      </c>
      <c r="H34" s="87">
        <v>198506</v>
      </c>
      <c r="I34" s="87">
        <v>197397</v>
      </c>
      <c r="J34" s="87">
        <v>204370</v>
      </c>
      <c r="K34" s="87">
        <v>206097</v>
      </c>
      <c r="L34" s="87">
        <v>200693</v>
      </c>
      <c r="M34" s="87">
        <v>194972</v>
      </c>
      <c r="N34" s="456"/>
      <c r="O34" s="425"/>
    </row>
    <row r="35" spans="1:15" s="427" customFormat="1" ht="23.25" customHeight="1" x14ac:dyDescent="0.2">
      <c r="A35" s="425"/>
      <c r="B35" s="426"/>
      <c r="C35" s="1648" t="s">
        <v>145</v>
      </c>
      <c r="D35" s="1648"/>
      <c r="E35" s="87">
        <v>10500</v>
      </c>
      <c r="F35" s="87">
        <v>10260</v>
      </c>
      <c r="G35" s="87">
        <v>10648</v>
      </c>
      <c r="H35" s="87">
        <v>9976</v>
      </c>
      <c r="I35" s="87">
        <v>10611</v>
      </c>
      <c r="J35" s="87">
        <v>13132</v>
      </c>
      <c r="K35" s="87">
        <v>13573</v>
      </c>
      <c r="L35" s="87">
        <v>14087</v>
      </c>
      <c r="M35" s="87">
        <v>13772</v>
      </c>
      <c r="N35" s="456"/>
      <c r="O35" s="425"/>
    </row>
    <row r="36" spans="1:15" s="427" customFormat="1" ht="21.75" customHeight="1" x14ac:dyDescent="0.2">
      <c r="A36" s="425"/>
      <c r="B36" s="426"/>
      <c r="C36" s="1648" t="s">
        <v>147</v>
      </c>
      <c r="D36" s="1648"/>
      <c r="E36" s="87">
        <v>45960</v>
      </c>
      <c r="F36" s="87">
        <v>44199</v>
      </c>
      <c r="G36" s="87">
        <v>44015</v>
      </c>
      <c r="H36" s="87">
        <v>42814</v>
      </c>
      <c r="I36" s="87">
        <v>42510</v>
      </c>
      <c r="J36" s="87">
        <v>43473</v>
      </c>
      <c r="K36" s="87">
        <v>42451</v>
      </c>
      <c r="L36" s="87">
        <v>42420</v>
      </c>
      <c r="M36" s="87">
        <v>42244</v>
      </c>
      <c r="N36" s="456"/>
      <c r="O36" s="425"/>
    </row>
    <row r="37" spans="1:15" s="427" customFormat="1" ht="20.25" customHeight="1" x14ac:dyDescent="0.2">
      <c r="A37" s="425"/>
      <c r="B37" s="426"/>
      <c r="C37" s="1648" t="s">
        <v>148</v>
      </c>
      <c r="D37" s="1648"/>
      <c r="E37" s="87">
        <v>36</v>
      </c>
      <c r="F37" s="87">
        <v>33</v>
      </c>
      <c r="G37" s="87">
        <v>31</v>
      </c>
      <c r="H37" s="87">
        <v>35</v>
      </c>
      <c r="I37" s="87">
        <v>37</v>
      </c>
      <c r="J37" s="87">
        <v>29</v>
      </c>
      <c r="K37" s="87">
        <v>27</v>
      </c>
      <c r="L37" s="87">
        <v>28</v>
      </c>
      <c r="M37" s="87">
        <v>28</v>
      </c>
      <c r="N37" s="456"/>
      <c r="O37" s="425"/>
    </row>
    <row r="38" spans="1:15" ht="15" customHeight="1" x14ac:dyDescent="0.2">
      <c r="A38" s="413"/>
      <c r="B38" s="423"/>
      <c r="C38" s="1647" t="s">
        <v>349</v>
      </c>
      <c r="D38" s="1647"/>
      <c r="E38" s="453"/>
      <c r="F38" s="453"/>
      <c r="G38" s="453"/>
      <c r="H38" s="453"/>
      <c r="I38" s="453"/>
      <c r="J38" s="453"/>
      <c r="K38" s="453"/>
      <c r="L38" s="453"/>
      <c r="M38" s="453"/>
      <c r="N38" s="424"/>
      <c r="O38" s="413"/>
    </row>
    <row r="39" spans="1:15" ht="10.5" customHeight="1" x14ac:dyDescent="0.2">
      <c r="A39" s="413"/>
      <c r="B39" s="423"/>
      <c r="C39" s="99" t="s">
        <v>62</v>
      </c>
      <c r="D39" s="145"/>
      <c r="E39" s="457">
        <v>16453</v>
      </c>
      <c r="F39" s="457">
        <v>16194</v>
      </c>
      <c r="G39" s="457">
        <v>16866</v>
      </c>
      <c r="H39" s="457">
        <v>15907</v>
      </c>
      <c r="I39" s="457">
        <v>15334</v>
      </c>
      <c r="J39" s="457">
        <v>15384</v>
      </c>
      <c r="K39" s="457">
        <v>15122</v>
      </c>
      <c r="L39" s="457">
        <v>14725</v>
      </c>
      <c r="M39" s="457">
        <v>14495</v>
      </c>
      <c r="N39" s="424"/>
      <c r="O39" s="413">
        <v>24716</v>
      </c>
    </row>
    <row r="40" spans="1:15" ht="10.5" customHeight="1" x14ac:dyDescent="0.2">
      <c r="A40" s="413"/>
      <c r="B40" s="423"/>
      <c r="C40" s="99" t="s">
        <v>55</v>
      </c>
      <c r="D40" s="145"/>
      <c r="E40" s="457">
        <v>3472</v>
      </c>
      <c r="F40" s="457">
        <v>3419</v>
      </c>
      <c r="G40" s="457">
        <v>3611</v>
      </c>
      <c r="H40" s="457">
        <v>3411</v>
      </c>
      <c r="I40" s="457">
        <v>3518</v>
      </c>
      <c r="J40" s="457">
        <v>3684</v>
      </c>
      <c r="K40" s="457">
        <v>3806</v>
      </c>
      <c r="L40" s="457">
        <v>3816</v>
      </c>
      <c r="M40" s="457">
        <v>3830</v>
      </c>
      <c r="N40" s="424"/>
      <c r="O40" s="413">
        <v>5505</v>
      </c>
    </row>
    <row r="41" spans="1:15" ht="10.5" customHeight="1" x14ac:dyDescent="0.2">
      <c r="A41" s="413"/>
      <c r="B41" s="423"/>
      <c r="C41" s="99" t="s">
        <v>64</v>
      </c>
      <c r="D41" s="145"/>
      <c r="E41" s="457">
        <v>21600</v>
      </c>
      <c r="F41" s="457">
        <v>21186</v>
      </c>
      <c r="G41" s="457">
        <v>21897</v>
      </c>
      <c r="H41" s="457">
        <v>20474</v>
      </c>
      <c r="I41" s="457">
        <v>20031</v>
      </c>
      <c r="J41" s="457">
        <v>20126</v>
      </c>
      <c r="K41" s="457">
        <v>20131</v>
      </c>
      <c r="L41" s="457">
        <v>19457</v>
      </c>
      <c r="M41" s="457">
        <v>19089</v>
      </c>
      <c r="N41" s="424"/>
      <c r="O41" s="413">
        <v>35834</v>
      </c>
    </row>
    <row r="42" spans="1:15" ht="10.5" customHeight="1" x14ac:dyDescent="0.2">
      <c r="A42" s="413"/>
      <c r="B42" s="423"/>
      <c r="C42" s="99" t="s">
        <v>66</v>
      </c>
      <c r="D42" s="145"/>
      <c r="E42" s="457">
        <v>2549</v>
      </c>
      <c r="F42" s="457">
        <v>2505</v>
      </c>
      <c r="G42" s="457">
        <v>2566</v>
      </c>
      <c r="H42" s="457">
        <v>2298</v>
      </c>
      <c r="I42" s="457">
        <v>2257</v>
      </c>
      <c r="J42" s="457">
        <v>2330</v>
      </c>
      <c r="K42" s="457">
        <v>2329</v>
      </c>
      <c r="L42" s="457">
        <v>2293</v>
      </c>
      <c r="M42" s="457">
        <v>2309</v>
      </c>
      <c r="N42" s="424"/>
      <c r="O42" s="413">
        <v>3304</v>
      </c>
    </row>
    <row r="43" spans="1:15" ht="10.5" customHeight="1" x14ac:dyDescent="0.2">
      <c r="A43" s="413"/>
      <c r="B43" s="423"/>
      <c r="C43" s="99" t="s">
        <v>75</v>
      </c>
      <c r="D43" s="145"/>
      <c r="E43" s="457">
        <v>4131</v>
      </c>
      <c r="F43" s="457">
        <v>4090</v>
      </c>
      <c r="G43" s="457">
        <v>4168</v>
      </c>
      <c r="H43" s="457">
        <v>3837</v>
      </c>
      <c r="I43" s="457">
        <v>3855</v>
      </c>
      <c r="J43" s="457">
        <v>3862</v>
      </c>
      <c r="K43" s="457">
        <v>3937</v>
      </c>
      <c r="L43" s="457">
        <v>3848</v>
      </c>
      <c r="M43" s="457">
        <v>3752</v>
      </c>
      <c r="N43" s="424"/>
      <c r="O43" s="413">
        <v>6334</v>
      </c>
    </row>
    <row r="44" spans="1:15" ht="10.5" customHeight="1" x14ac:dyDescent="0.2">
      <c r="A44" s="413"/>
      <c r="B44" s="423"/>
      <c r="C44" s="99" t="s">
        <v>61</v>
      </c>
      <c r="D44" s="145"/>
      <c r="E44" s="457">
        <v>8721</v>
      </c>
      <c r="F44" s="457">
        <v>8524</v>
      </c>
      <c r="G44" s="457">
        <v>8851</v>
      </c>
      <c r="H44" s="457">
        <v>8210</v>
      </c>
      <c r="I44" s="457">
        <v>8240</v>
      </c>
      <c r="J44" s="457">
        <v>8474</v>
      </c>
      <c r="K44" s="457">
        <v>8399</v>
      </c>
      <c r="L44" s="457">
        <v>8355</v>
      </c>
      <c r="M44" s="457">
        <v>8103</v>
      </c>
      <c r="N44" s="424"/>
      <c r="O44" s="413">
        <v>14052</v>
      </c>
    </row>
    <row r="45" spans="1:15" ht="10.5" customHeight="1" x14ac:dyDescent="0.2">
      <c r="A45" s="413"/>
      <c r="B45" s="423"/>
      <c r="C45" s="99" t="s">
        <v>56</v>
      </c>
      <c r="D45" s="145"/>
      <c r="E45" s="457">
        <v>4062</v>
      </c>
      <c r="F45" s="457">
        <v>4127</v>
      </c>
      <c r="G45" s="457">
        <v>4034</v>
      </c>
      <c r="H45" s="457">
        <v>3974</v>
      </c>
      <c r="I45" s="457">
        <v>3957</v>
      </c>
      <c r="J45" s="457">
        <v>3751</v>
      </c>
      <c r="K45" s="457">
        <v>3784</v>
      </c>
      <c r="L45" s="457">
        <v>3578</v>
      </c>
      <c r="M45" s="457">
        <v>3574</v>
      </c>
      <c r="N45" s="424"/>
      <c r="O45" s="413">
        <v>5973</v>
      </c>
    </row>
    <row r="46" spans="1:15" ht="10.5" customHeight="1" x14ac:dyDescent="0.2">
      <c r="A46" s="413"/>
      <c r="B46" s="423"/>
      <c r="C46" s="99" t="s">
        <v>74</v>
      </c>
      <c r="D46" s="145"/>
      <c r="E46" s="457">
        <v>9918</v>
      </c>
      <c r="F46" s="457">
        <v>9321</v>
      </c>
      <c r="G46" s="457">
        <v>9689</v>
      </c>
      <c r="H46" s="457">
        <v>10135</v>
      </c>
      <c r="I46" s="457">
        <v>12528</v>
      </c>
      <c r="J46" s="457">
        <v>18189</v>
      </c>
      <c r="K46" s="457">
        <v>18569</v>
      </c>
      <c r="L46" s="457">
        <v>18854</v>
      </c>
      <c r="M46" s="457">
        <v>17449</v>
      </c>
      <c r="N46" s="424"/>
      <c r="O46" s="413">
        <v>26102</v>
      </c>
    </row>
    <row r="47" spans="1:15" ht="10.5" customHeight="1" x14ac:dyDescent="0.2">
      <c r="A47" s="413"/>
      <c r="B47" s="423"/>
      <c r="C47" s="99" t="s">
        <v>76</v>
      </c>
      <c r="D47" s="145"/>
      <c r="E47" s="457">
        <v>3129</v>
      </c>
      <c r="F47" s="457">
        <v>3060</v>
      </c>
      <c r="G47" s="457">
        <v>3134</v>
      </c>
      <c r="H47" s="457">
        <v>2905</v>
      </c>
      <c r="I47" s="457">
        <v>2873</v>
      </c>
      <c r="J47" s="457">
        <v>3014</v>
      </c>
      <c r="K47" s="457">
        <v>2975</v>
      </c>
      <c r="L47" s="457">
        <v>2921</v>
      </c>
      <c r="M47" s="457">
        <v>2818</v>
      </c>
      <c r="N47" s="424"/>
      <c r="O47" s="413">
        <v>4393</v>
      </c>
    </row>
    <row r="48" spans="1:15" ht="10.5" customHeight="1" x14ac:dyDescent="0.2">
      <c r="A48" s="413"/>
      <c r="B48" s="423"/>
      <c r="C48" s="99" t="s">
        <v>60</v>
      </c>
      <c r="D48" s="145"/>
      <c r="E48" s="457">
        <v>9230</v>
      </c>
      <c r="F48" s="457">
        <v>9327</v>
      </c>
      <c r="G48" s="457">
        <v>9848</v>
      </c>
      <c r="H48" s="457">
        <v>8833</v>
      </c>
      <c r="I48" s="457">
        <v>8743</v>
      </c>
      <c r="J48" s="457">
        <v>9001</v>
      </c>
      <c r="K48" s="457">
        <v>9241</v>
      </c>
      <c r="L48" s="457">
        <v>8721</v>
      </c>
      <c r="M48" s="457">
        <v>8435</v>
      </c>
      <c r="N48" s="424"/>
      <c r="O48" s="413">
        <v>16923</v>
      </c>
    </row>
    <row r="49" spans="1:15" ht="10.5" customHeight="1" x14ac:dyDescent="0.2">
      <c r="A49" s="413"/>
      <c r="B49" s="423"/>
      <c r="C49" s="99" t="s">
        <v>59</v>
      </c>
      <c r="D49" s="145"/>
      <c r="E49" s="457">
        <v>55350</v>
      </c>
      <c r="F49" s="457">
        <v>53729</v>
      </c>
      <c r="G49" s="457">
        <v>54534</v>
      </c>
      <c r="H49" s="457">
        <v>51642</v>
      </c>
      <c r="I49" s="457">
        <v>50699</v>
      </c>
      <c r="J49" s="457">
        <v>51115</v>
      </c>
      <c r="K49" s="457">
        <v>50710</v>
      </c>
      <c r="L49" s="457">
        <v>50378</v>
      </c>
      <c r="M49" s="457">
        <v>49458</v>
      </c>
      <c r="N49" s="424"/>
      <c r="O49" s="413">
        <v>81201</v>
      </c>
    </row>
    <row r="50" spans="1:15" ht="10.5" customHeight="1" x14ac:dyDescent="0.2">
      <c r="A50" s="413"/>
      <c r="B50" s="423"/>
      <c r="C50" s="99" t="s">
        <v>57</v>
      </c>
      <c r="D50" s="145"/>
      <c r="E50" s="457">
        <v>3078</v>
      </c>
      <c r="F50" s="457">
        <v>3200</v>
      </c>
      <c r="G50" s="457">
        <v>3082</v>
      </c>
      <c r="H50" s="457">
        <v>2936</v>
      </c>
      <c r="I50" s="457">
        <v>2870</v>
      </c>
      <c r="J50" s="457">
        <v>2853</v>
      </c>
      <c r="K50" s="457">
        <v>3053</v>
      </c>
      <c r="L50" s="457">
        <v>2864</v>
      </c>
      <c r="M50" s="457">
        <v>2769</v>
      </c>
      <c r="N50" s="424"/>
      <c r="O50" s="413">
        <v>4403</v>
      </c>
    </row>
    <row r="51" spans="1:15" ht="10.5" customHeight="1" x14ac:dyDescent="0.2">
      <c r="A51" s="413"/>
      <c r="B51" s="423"/>
      <c r="C51" s="99" t="s">
        <v>63</v>
      </c>
      <c r="D51" s="145"/>
      <c r="E51" s="457">
        <v>57659</v>
      </c>
      <c r="F51" s="457">
        <v>57173</v>
      </c>
      <c r="G51" s="457">
        <v>58602</v>
      </c>
      <c r="H51" s="457">
        <v>54291</v>
      </c>
      <c r="I51" s="457">
        <v>53356</v>
      </c>
      <c r="J51" s="457">
        <v>53842</v>
      </c>
      <c r="K51" s="457">
        <v>54684</v>
      </c>
      <c r="L51" s="457">
        <v>53014</v>
      </c>
      <c r="M51" s="457">
        <v>51750</v>
      </c>
      <c r="N51" s="424"/>
      <c r="O51" s="413">
        <v>88638</v>
      </c>
    </row>
    <row r="52" spans="1:15" ht="10.5" customHeight="1" x14ac:dyDescent="0.2">
      <c r="A52" s="413"/>
      <c r="B52" s="423"/>
      <c r="C52" s="99" t="s">
        <v>79</v>
      </c>
      <c r="D52" s="145"/>
      <c r="E52" s="457">
        <v>10432</v>
      </c>
      <c r="F52" s="457">
        <v>10769</v>
      </c>
      <c r="G52" s="457">
        <v>10533</v>
      </c>
      <c r="H52" s="457">
        <v>10107</v>
      </c>
      <c r="I52" s="457">
        <v>10331</v>
      </c>
      <c r="J52" s="457">
        <v>10560</v>
      </c>
      <c r="K52" s="457">
        <v>10822</v>
      </c>
      <c r="L52" s="457">
        <v>10596</v>
      </c>
      <c r="M52" s="457">
        <v>10238</v>
      </c>
      <c r="N52" s="424"/>
      <c r="O52" s="413">
        <v>18640</v>
      </c>
    </row>
    <row r="53" spans="1:15" ht="10.5" customHeight="1" x14ac:dyDescent="0.2">
      <c r="A53" s="413"/>
      <c r="B53" s="423"/>
      <c r="C53" s="99" t="s">
        <v>58</v>
      </c>
      <c r="D53" s="145"/>
      <c r="E53" s="457">
        <v>22571</v>
      </c>
      <c r="F53" s="457">
        <v>21976</v>
      </c>
      <c r="G53" s="457">
        <v>22880</v>
      </c>
      <c r="H53" s="457">
        <v>21515</v>
      </c>
      <c r="I53" s="457">
        <v>20943</v>
      </c>
      <c r="J53" s="457">
        <v>21674</v>
      </c>
      <c r="K53" s="457">
        <v>22050</v>
      </c>
      <c r="L53" s="457">
        <v>21439</v>
      </c>
      <c r="M53" s="457">
        <v>21277</v>
      </c>
      <c r="N53" s="424"/>
      <c r="O53" s="413">
        <v>35533</v>
      </c>
    </row>
    <row r="54" spans="1:15" ht="10.5" customHeight="1" x14ac:dyDescent="0.2">
      <c r="A54" s="413"/>
      <c r="B54" s="423"/>
      <c r="C54" s="99" t="s">
        <v>65</v>
      </c>
      <c r="D54" s="145"/>
      <c r="E54" s="457">
        <v>4421</v>
      </c>
      <c r="F54" s="457">
        <v>4483</v>
      </c>
      <c r="G54" s="457">
        <v>4729</v>
      </c>
      <c r="H54" s="457">
        <v>4300</v>
      </c>
      <c r="I54" s="457">
        <v>4333</v>
      </c>
      <c r="J54" s="457">
        <v>4411</v>
      </c>
      <c r="K54" s="457">
        <v>4426</v>
      </c>
      <c r="L54" s="457">
        <v>4336</v>
      </c>
      <c r="M54" s="457">
        <v>4195</v>
      </c>
      <c r="N54" s="424"/>
      <c r="O54" s="413">
        <v>6979</v>
      </c>
    </row>
    <row r="55" spans="1:15" ht="10.5" customHeight="1" x14ac:dyDescent="0.2">
      <c r="A55" s="413"/>
      <c r="B55" s="423"/>
      <c r="C55" s="99" t="s">
        <v>67</v>
      </c>
      <c r="D55" s="145"/>
      <c r="E55" s="457">
        <v>3998</v>
      </c>
      <c r="F55" s="457">
        <v>4012</v>
      </c>
      <c r="G55" s="457">
        <v>4169</v>
      </c>
      <c r="H55" s="457">
        <v>3783</v>
      </c>
      <c r="I55" s="457">
        <v>3722</v>
      </c>
      <c r="J55" s="457">
        <v>3838</v>
      </c>
      <c r="K55" s="457">
        <v>3904</v>
      </c>
      <c r="L55" s="457">
        <v>3924</v>
      </c>
      <c r="M55" s="457">
        <v>3856</v>
      </c>
      <c r="N55" s="424"/>
      <c r="O55" s="413">
        <v>5622</v>
      </c>
    </row>
    <row r="56" spans="1:15" ht="10.5" customHeight="1" x14ac:dyDescent="0.2">
      <c r="A56" s="413"/>
      <c r="B56" s="423"/>
      <c r="C56" s="99" t="s">
        <v>77</v>
      </c>
      <c r="D56" s="145"/>
      <c r="E56" s="457">
        <v>8207</v>
      </c>
      <c r="F56" s="457">
        <v>8210</v>
      </c>
      <c r="G56" s="457">
        <v>8567</v>
      </c>
      <c r="H56" s="457">
        <v>7656</v>
      </c>
      <c r="I56" s="457">
        <v>7755</v>
      </c>
      <c r="J56" s="457">
        <v>8195</v>
      </c>
      <c r="K56" s="457">
        <v>8318</v>
      </c>
      <c r="L56" s="457">
        <v>8169</v>
      </c>
      <c r="M56" s="457">
        <v>7844</v>
      </c>
      <c r="N56" s="424"/>
      <c r="O56" s="413">
        <v>12225</v>
      </c>
    </row>
    <row r="57" spans="1:15" ht="10.5" customHeight="1" x14ac:dyDescent="0.2">
      <c r="A57" s="413"/>
      <c r="B57" s="423"/>
      <c r="C57" s="99" t="s">
        <v>131</v>
      </c>
      <c r="D57" s="145"/>
      <c r="E57" s="457">
        <v>6814</v>
      </c>
      <c r="F57" s="457">
        <v>6633</v>
      </c>
      <c r="G57" s="457">
        <v>6659</v>
      </c>
      <c r="H57" s="457">
        <v>6457</v>
      </c>
      <c r="I57" s="457">
        <v>6530</v>
      </c>
      <c r="J57" s="457">
        <v>7064</v>
      </c>
      <c r="K57" s="457">
        <v>6977</v>
      </c>
      <c r="L57" s="457">
        <v>6925</v>
      </c>
      <c r="M57" s="457">
        <v>6743</v>
      </c>
      <c r="N57" s="424"/>
      <c r="O57" s="413">
        <v>8291</v>
      </c>
    </row>
    <row r="58" spans="1:15" ht="10.5" customHeight="1" x14ac:dyDescent="0.2">
      <c r="A58" s="413"/>
      <c r="B58" s="423"/>
      <c r="C58" s="99" t="s">
        <v>132</v>
      </c>
      <c r="D58" s="145"/>
      <c r="E58" s="457">
        <v>7986</v>
      </c>
      <c r="F58" s="457">
        <v>7758</v>
      </c>
      <c r="G58" s="457">
        <v>7938</v>
      </c>
      <c r="H58" s="457">
        <v>7596</v>
      </c>
      <c r="I58" s="457">
        <v>7466</v>
      </c>
      <c r="J58" s="457">
        <v>7973</v>
      </c>
      <c r="K58" s="457">
        <v>7750</v>
      </c>
      <c r="L58" s="457">
        <v>7930</v>
      </c>
      <c r="M58" s="457">
        <v>7853</v>
      </c>
      <c r="N58" s="424"/>
      <c r="O58" s="413">
        <v>12043</v>
      </c>
    </row>
    <row r="59" spans="1:15" s="455" customFormat="1" ht="15" customHeight="1" x14ac:dyDescent="0.2">
      <c r="A59" s="451"/>
      <c r="B59" s="452"/>
      <c r="C59" s="715" t="s">
        <v>149</v>
      </c>
      <c r="D59" s="715"/>
      <c r="E59" s="453"/>
      <c r="F59" s="453"/>
      <c r="G59" s="453"/>
      <c r="H59" s="453"/>
      <c r="I59" s="453"/>
      <c r="J59" s="453"/>
      <c r="K59" s="453"/>
      <c r="L59" s="453"/>
      <c r="M59" s="453"/>
      <c r="N59" s="454"/>
      <c r="O59" s="451"/>
    </row>
    <row r="60" spans="1:15" s="427" customFormat="1" ht="13.5" customHeight="1" x14ac:dyDescent="0.2">
      <c r="A60" s="425"/>
      <c r="B60" s="426"/>
      <c r="C60" s="1648" t="s">
        <v>150</v>
      </c>
      <c r="D60" s="1648"/>
      <c r="E60" s="458">
        <v>448.52</v>
      </c>
      <c r="F60" s="458">
        <v>454.2</v>
      </c>
      <c r="G60" s="458">
        <v>454.3</v>
      </c>
      <c r="H60" s="458">
        <v>452.48</v>
      </c>
      <c r="I60" s="458">
        <v>451.52</v>
      </c>
      <c r="J60" s="458">
        <v>450.65</v>
      </c>
      <c r="K60" s="458">
        <v>447.39</v>
      </c>
      <c r="L60" s="458">
        <v>455.86</v>
      </c>
      <c r="M60" s="458">
        <v>455.34</v>
      </c>
      <c r="N60" s="456"/>
      <c r="O60" s="425">
        <v>491.25</v>
      </c>
    </row>
    <row r="61" spans="1:15" ht="9.75" customHeight="1" x14ac:dyDescent="0.2">
      <c r="A61" s="413"/>
      <c r="B61" s="423"/>
      <c r="C61" s="1643" t="s">
        <v>584</v>
      </c>
      <c r="D61" s="1643"/>
      <c r="E61" s="1643"/>
      <c r="F61" s="1643"/>
      <c r="G61" s="1643"/>
      <c r="H61" s="1643"/>
      <c r="I61" s="1643"/>
      <c r="J61" s="1643"/>
      <c r="K61" s="1643"/>
      <c r="L61" s="1643"/>
      <c r="M61" s="1643"/>
      <c r="N61" s="424"/>
      <c r="O61" s="413"/>
    </row>
    <row r="62" spans="1:15" ht="9" customHeight="1" thickBot="1" x14ac:dyDescent="0.25">
      <c r="A62" s="413"/>
      <c r="B62" s="423"/>
      <c r="C62" s="368"/>
      <c r="D62" s="368"/>
      <c r="E62" s="368"/>
      <c r="F62" s="368"/>
      <c r="G62" s="368"/>
      <c r="H62" s="368"/>
      <c r="I62" s="368"/>
      <c r="J62" s="368"/>
      <c r="K62" s="368"/>
      <c r="L62" s="368"/>
      <c r="M62" s="368"/>
      <c r="N62" s="424"/>
      <c r="O62" s="413"/>
    </row>
    <row r="63" spans="1:15" ht="13.5" customHeight="1" thickBot="1" x14ac:dyDescent="0.25">
      <c r="A63" s="413"/>
      <c r="B63" s="423"/>
      <c r="C63" s="1623" t="s">
        <v>22</v>
      </c>
      <c r="D63" s="1624"/>
      <c r="E63" s="1624"/>
      <c r="F63" s="1624"/>
      <c r="G63" s="1624"/>
      <c r="H63" s="1624"/>
      <c r="I63" s="1624"/>
      <c r="J63" s="1624"/>
      <c r="K63" s="1624"/>
      <c r="L63" s="1624"/>
      <c r="M63" s="1625"/>
      <c r="N63" s="424"/>
      <c r="O63" s="413"/>
    </row>
    <row r="64" spans="1:15" ht="9.75" customHeight="1" x14ac:dyDescent="0.2">
      <c r="A64" s="413"/>
      <c r="B64" s="423"/>
      <c r="C64" s="93" t="s">
        <v>78</v>
      </c>
      <c r="D64" s="442"/>
      <c r="E64" s="460"/>
      <c r="F64" s="460"/>
      <c r="G64" s="460"/>
      <c r="H64" s="460"/>
      <c r="I64" s="460"/>
      <c r="J64" s="460"/>
      <c r="K64" s="460"/>
      <c r="L64" s="460"/>
      <c r="M64" s="460"/>
      <c r="N64" s="424"/>
      <c r="O64" s="413"/>
    </row>
    <row r="65" spans="1:15" ht="13.5" customHeight="1" x14ac:dyDescent="0.2">
      <c r="A65" s="413"/>
      <c r="B65" s="423"/>
      <c r="C65" s="1642" t="s">
        <v>146</v>
      </c>
      <c r="D65" s="1642"/>
      <c r="E65" s="453">
        <f t="shared" ref="E65:L65" si="0">+E66+E67</f>
        <v>113329</v>
      </c>
      <c r="F65" s="453">
        <f t="shared" si="0"/>
        <v>102561</v>
      </c>
      <c r="G65" s="453">
        <f t="shared" si="0"/>
        <v>106642</v>
      </c>
      <c r="H65" s="453">
        <f t="shared" si="0"/>
        <v>106822</v>
      </c>
      <c r="I65" s="453">
        <f t="shared" si="0"/>
        <v>111145</v>
      </c>
      <c r="J65" s="453">
        <f t="shared" si="0"/>
        <v>131341</v>
      </c>
      <c r="K65" s="453">
        <f t="shared" si="0"/>
        <v>95338</v>
      </c>
      <c r="L65" s="453">
        <f t="shared" si="0"/>
        <v>123675</v>
      </c>
      <c r="M65" s="453">
        <f t="shared" ref="M65" si="1">+M66+M67</f>
        <v>113980</v>
      </c>
      <c r="N65" s="424"/>
      <c r="O65" s="413"/>
    </row>
    <row r="66" spans="1:15" ht="11.25" customHeight="1" x14ac:dyDescent="0.2">
      <c r="A66" s="413"/>
      <c r="B66" s="423"/>
      <c r="C66" s="99" t="s">
        <v>72</v>
      </c>
      <c r="D66" s="713"/>
      <c r="E66" s="457">
        <v>44807</v>
      </c>
      <c r="F66" s="457">
        <v>40845</v>
      </c>
      <c r="G66" s="457">
        <v>42893</v>
      </c>
      <c r="H66" s="457">
        <v>42458</v>
      </c>
      <c r="I66" s="457">
        <v>43479</v>
      </c>
      <c r="J66" s="457">
        <v>51540</v>
      </c>
      <c r="K66" s="457">
        <v>38053</v>
      </c>
      <c r="L66" s="457">
        <v>48146</v>
      </c>
      <c r="M66" s="457">
        <v>44835</v>
      </c>
      <c r="N66" s="424"/>
      <c r="O66" s="413"/>
    </row>
    <row r="67" spans="1:15" ht="11.25" customHeight="1" x14ac:dyDescent="0.2">
      <c r="A67" s="413"/>
      <c r="B67" s="423"/>
      <c r="C67" s="99" t="s">
        <v>71</v>
      </c>
      <c r="D67" s="713"/>
      <c r="E67" s="457">
        <v>68522</v>
      </c>
      <c r="F67" s="457">
        <v>61716</v>
      </c>
      <c r="G67" s="457">
        <v>63749</v>
      </c>
      <c r="H67" s="457">
        <v>64364</v>
      </c>
      <c r="I67" s="457">
        <v>67666</v>
      </c>
      <c r="J67" s="457">
        <v>79801</v>
      </c>
      <c r="K67" s="457">
        <v>57285</v>
      </c>
      <c r="L67" s="457">
        <v>75529</v>
      </c>
      <c r="M67" s="457">
        <v>69145</v>
      </c>
      <c r="N67" s="424"/>
      <c r="O67" s="413">
        <v>58328</v>
      </c>
    </row>
    <row r="68" spans="1:15" s="455" customFormat="1" ht="12" customHeight="1" x14ac:dyDescent="0.2">
      <c r="A68" s="451"/>
      <c r="B68" s="452"/>
      <c r="C68" s="1643" t="s">
        <v>581</v>
      </c>
      <c r="D68" s="1643"/>
      <c r="E68" s="1643"/>
      <c r="F68" s="1643"/>
      <c r="G68" s="1643"/>
      <c r="H68" s="1643"/>
      <c r="I68" s="1643"/>
      <c r="J68" s="1643"/>
      <c r="K68" s="1643"/>
      <c r="L68" s="1643"/>
      <c r="M68" s="1643"/>
      <c r="N68" s="424"/>
      <c r="O68" s="451"/>
    </row>
    <row r="69" spans="1:15" ht="13.5" customHeight="1" x14ac:dyDescent="0.2">
      <c r="A69" s="413"/>
      <c r="B69" s="423"/>
      <c r="C69" s="461" t="s">
        <v>447</v>
      </c>
      <c r="D69" s="94"/>
      <c r="E69" s="94"/>
      <c r="F69" s="94"/>
      <c r="G69" s="800" t="s">
        <v>135</v>
      </c>
      <c r="H69" s="94"/>
      <c r="I69" s="94"/>
      <c r="J69" s="94"/>
      <c r="K69" s="94"/>
      <c r="L69" s="94"/>
      <c r="M69" s="94"/>
      <c r="N69" s="424"/>
      <c r="O69" s="413"/>
    </row>
    <row r="70" spans="1:15" ht="9" customHeight="1" x14ac:dyDescent="0.2">
      <c r="A70" s="413"/>
      <c r="B70" s="423"/>
      <c r="C70" s="1649" t="s">
        <v>247</v>
      </c>
      <c r="D70" s="1649"/>
      <c r="E70" s="1649"/>
      <c r="F70" s="1649"/>
      <c r="G70" s="1649"/>
      <c r="H70" s="1649"/>
      <c r="I70" s="1649"/>
      <c r="J70" s="1649"/>
      <c r="K70" s="1649"/>
      <c r="L70" s="1649"/>
      <c r="M70" s="1649"/>
      <c r="N70" s="424"/>
      <c r="O70" s="413"/>
    </row>
    <row r="71" spans="1:15" ht="9" customHeight="1" x14ac:dyDescent="0.2">
      <c r="A71" s="413"/>
      <c r="B71" s="423"/>
      <c r="C71" s="822" t="s">
        <v>248</v>
      </c>
      <c r="D71" s="822"/>
      <c r="E71" s="822"/>
      <c r="F71" s="822"/>
      <c r="G71" s="822"/>
      <c r="H71" s="822"/>
      <c r="I71" s="822"/>
      <c r="K71" s="1649"/>
      <c r="L71" s="1649"/>
      <c r="M71" s="1649"/>
      <c r="N71" s="1650"/>
      <c r="O71" s="413"/>
    </row>
    <row r="72" spans="1:15" ht="13.5" customHeight="1" x14ac:dyDescent="0.2">
      <c r="A72" s="413"/>
      <c r="B72" s="423"/>
      <c r="C72" s="413"/>
      <c r="D72" s="413"/>
      <c r="E72" s="420"/>
      <c r="F72" s="420"/>
      <c r="G72" s="420"/>
      <c r="H72" s="420"/>
      <c r="I72" s="420"/>
      <c r="J72" s="420"/>
      <c r="K72" s="1508">
        <v>42461</v>
      </c>
      <c r="L72" s="1508"/>
      <c r="M72" s="1508"/>
      <c r="N72" s="463">
        <v>19</v>
      </c>
      <c r="O72" s="420"/>
    </row>
    <row r="73" spans="1:15" ht="13.5" customHeight="1" x14ac:dyDescent="0.2"/>
  </sheetData>
  <mergeCells count="31">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J6"/>
    <mergeCell ref="K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2"/>
  <sheetViews>
    <sheetView zoomScaleNormal="100" workbookViewId="0"/>
  </sheetViews>
  <sheetFormatPr defaultRowHeight="12.75" x14ac:dyDescent="0.2"/>
  <cols>
    <col min="1" max="1" width="0.85546875" style="418" customWidth="1"/>
    <col min="2" max="2" width="2.5703125" style="418" customWidth="1"/>
    <col min="3" max="3" width="0.7109375" style="418" customWidth="1"/>
    <col min="4" max="4" width="31.7109375" style="418" customWidth="1"/>
    <col min="5" max="7" width="4.7109375" style="687" customWidth="1"/>
    <col min="8" max="11" width="4.7109375" style="595" customWidth="1"/>
    <col min="12" max="13" width="4.7109375" style="687" customWidth="1"/>
    <col min="14" max="15" width="4.7109375" style="595" customWidth="1"/>
    <col min="16" max="17" width="4.7109375" style="687" customWidth="1"/>
    <col min="18" max="18" width="2.42578125" style="717" customWidth="1"/>
    <col min="19" max="19" width="0.85546875" style="418" customWidth="1"/>
    <col min="20" max="40" width="9.140625" style="443"/>
    <col min="41" max="16384" width="9.140625" style="418"/>
  </cols>
  <sheetData>
    <row r="1" spans="1:24" ht="13.5" customHeight="1" x14ac:dyDescent="0.2">
      <c r="A1" s="413"/>
      <c r="B1" s="1352"/>
      <c r="C1" s="1352"/>
      <c r="E1" s="1651" t="s">
        <v>329</v>
      </c>
      <c r="F1" s="1651"/>
      <c r="G1" s="1651"/>
      <c r="H1" s="1651"/>
      <c r="I1" s="1651"/>
      <c r="J1" s="1651"/>
      <c r="K1" s="1651"/>
      <c r="L1" s="1651"/>
      <c r="M1" s="1651"/>
      <c r="N1" s="1651"/>
      <c r="O1" s="1651"/>
      <c r="P1" s="1651"/>
      <c r="Q1" s="1651"/>
      <c r="R1" s="718"/>
      <c r="S1" s="413"/>
    </row>
    <row r="2" spans="1:24" ht="6" customHeight="1" x14ac:dyDescent="0.2">
      <c r="A2" s="413"/>
      <c r="B2" s="1353"/>
      <c r="C2" s="1354"/>
      <c r="D2" s="1354"/>
      <c r="E2" s="646"/>
      <c r="F2" s="646"/>
      <c r="G2" s="646"/>
      <c r="H2" s="647"/>
      <c r="I2" s="647"/>
      <c r="J2" s="647"/>
      <c r="K2" s="647"/>
      <c r="L2" s="646"/>
      <c r="M2" s="646"/>
      <c r="N2" s="647"/>
      <c r="O2" s="647"/>
      <c r="P2" s="646"/>
      <c r="Q2" s="646" t="s">
        <v>330</v>
      </c>
      <c r="R2" s="719"/>
      <c r="S2" s="423"/>
    </row>
    <row r="3" spans="1:24" ht="13.5" customHeight="1" thickBot="1" x14ac:dyDescent="0.25">
      <c r="A3" s="413"/>
      <c r="B3" s="482"/>
      <c r="C3" s="423"/>
      <c r="D3" s="423"/>
      <c r="E3" s="648"/>
      <c r="F3" s="648"/>
      <c r="G3" s="648"/>
      <c r="H3" s="601"/>
      <c r="I3" s="601"/>
      <c r="J3" s="601"/>
      <c r="K3" s="601"/>
      <c r="L3" s="648"/>
      <c r="M3" s="648"/>
      <c r="N3" s="601"/>
      <c r="O3" s="601"/>
      <c r="P3" s="1652" t="s">
        <v>73</v>
      </c>
      <c r="Q3" s="1652"/>
      <c r="R3" s="720"/>
      <c r="S3" s="423"/>
    </row>
    <row r="4" spans="1:24" ht="13.5" customHeight="1" thickBot="1" x14ac:dyDescent="0.25">
      <c r="A4" s="413"/>
      <c r="B4" s="482"/>
      <c r="C4" s="631" t="s">
        <v>390</v>
      </c>
      <c r="D4" s="649"/>
      <c r="E4" s="650"/>
      <c r="F4" s="650"/>
      <c r="G4" s="650"/>
      <c r="H4" s="650"/>
      <c r="I4" s="650"/>
      <c r="J4" s="650"/>
      <c r="K4" s="650"/>
      <c r="L4" s="650"/>
      <c r="M4" s="650"/>
      <c r="N4" s="650"/>
      <c r="O4" s="650"/>
      <c r="P4" s="650"/>
      <c r="Q4" s="651"/>
      <c r="R4" s="718"/>
      <c r="S4" s="88"/>
    </row>
    <row r="5" spans="1:24" s="443" customFormat="1" ht="4.5" customHeight="1" x14ac:dyDescent="0.2">
      <c r="A5" s="413"/>
      <c r="B5" s="482"/>
      <c r="C5" s="652"/>
      <c r="D5" s="652"/>
      <c r="E5" s="653"/>
      <c r="F5" s="653"/>
      <c r="G5" s="653"/>
      <c r="H5" s="653"/>
      <c r="I5" s="653"/>
      <c r="J5" s="653"/>
      <c r="K5" s="653"/>
      <c r="L5" s="653"/>
      <c r="M5" s="653"/>
      <c r="N5" s="653"/>
      <c r="O5" s="653"/>
      <c r="P5" s="653"/>
      <c r="Q5" s="653"/>
      <c r="R5" s="718"/>
      <c r="S5" s="88"/>
    </row>
    <row r="6" spans="1:24" s="443" customFormat="1" ht="13.5" customHeight="1" x14ac:dyDescent="0.2">
      <c r="A6" s="413"/>
      <c r="B6" s="482"/>
      <c r="C6" s="652"/>
      <c r="D6" s="652"/>
      <c r="E6" s="1657">
        <v>2015</v>
      </c>
      <c r="F6" s="1657"/>
      <c r="G6" s="1657"/>
      <c r="H6" s="1657"/>
      <c r="I6" s="1657"/>
      <c r="J6" s="1657"/>
      <c r="K6" s="1657"/>
      <c r="L6" s="1657"/>
      <c r="M6" s="1657"/>
      <c r="N6" s="1657"/>
      <c r="O6" s="1358"/>
      <c r="P6" s="1359">
        <v>2016</v>
      </c>
      <c r="Q6" s="1359"/>
      <c r="R6" s="718"/>
      <c r="S6" s="88"/>
    </row>
    <row r="7" spans="1:24" s="443" customFormat="1" ht="13.5" customHeight="1" x14ac:dyDescent="0.2">
      <c r="A7" s="413"/>
      <c r="B7" s="482"/>
      <c r="C7" s="652"/>
      <c r="D7" s="652"/>
      <c r="E7" s="787" t="s">
        <v>103</v>
      </c>
      <c r="F7" s="787" t="s">
        <v>102</v>
      </c>
      <c r="G7" s="787" t="s">
        <v>101</v>
      </c>
      <c r="H7" s="787" t="s">
        <v>100</v>
      </c>
      <c r="I7" s="787" t="s">
        <v>99</v>
      </c>
      <c r="J7" s="787" t="s">
        <v>98</v>
      </c>
      <c r="K7" s="787" t="s">
        <v>97</v>
      </c>
      <c r="L7" s="787" t="s">
        <v>96</v>
      </c>
      <c r="M7" s="787" t="s">
        <v>95</v>
      </c>
      <c r="N7" s="787" t="s">
        <v>94</v>
      </c>
      <c r="O7" s="787" t="s">
        <v>93</v>
      </c>
      <c r="P7" s="787" t="s">
        <v>104</v>
      </c>
      <c r="Q7" s="787" t="s">
        <v>103</v>
      </c>
      <c r="R7" s="718"/>
      <c r="S7" s="431"/>
    </row>
    <row r="8" spans="1:24" s="443" customFormat="1" ht="3.75" customHeight="1" x14ac:dyDescent="0.2">
      <c r="A8" s="413"/>
      <c r="B8" s="482"/>
      <c r="C8" s="652"/>
      <c r="D8" s="652"/>
      <c r="E8" s="431"/>
      <c r="F8" s="431"/>
      <c r="G8" s="431"/>
      <c r="H8" s="431"/>
      <c r="I8" s="431"/>
      <c r="J8" s="431"/>
      <c r="K8" s="431"/>
      <c r="L8" s="431"/>
      <c r="M8" s="431"/>
      <c r="N8" s="431"/>
      <c r="O8" s="431"/>
      <c r="P8" s="431"/>
      <c r="Q8" s="431"/>
      <c r="R8" s="718"/>
      <c r="S8" s="431"/>
    </row>
    <row r="9" spans="1:24" s="655" customFormat="1" ht="15.75" customHeight="1" x14ac:dyDescent="0.2">
      <c r="A9" s="654"/>
      <c r="B9" s="512"/>
      <c r="C9" s="1351" t="s">
        <v>314</v>
      </c>
      <c r="D9" s="1351"/>
      <c r="E9" s="363">
        <v>0.66688254659523583</v>
      </c>
      <c r="F9" s="363">
        <v>0.82406938172556388</v>
      </c>
      <c r="G9" s="363">
        <v>1.1588715749582672</v>
      </c>
      <c r="H9" s="363">
        <v>1.3057264564262958</v>
      </c>
      <c r="I9" s="363">
        <v>1.4027565994303088</v>
      </c>
      <c r="J9" s="363">
        <v>1.4251413972289839</v>
      </c>
      <c r="K9" s="363">
        <v>1.3319199147811205</v>
      </c>
      <c r="L9" s="363">
        <v>1.1400243667197936</v>
      </c>
      <c r="M9" s="363">
        <v>0.89752498758929078</v>
      </c>
      <c r="N9" s="363">
        <v>0.69156433183014732</v>
      </c>
      <c r="O9" s="363">
        <v>0.64553983001507087</v>
      </c>
      <c r="P9" s="363">
        <v>0.73511376881781709</v>
      </c>
      <c r="Q9" s="363">
        <v>1.0458380801870906</v>
      </c>
      <c r="R9" s="721"/>
      <c r="S9" s="400"/>
      <c r="T9" s="1382"/>
      <c r="U9" s="1653"/>
      <c r="V9" s="1653"/>
      <c r="W9" s="1653"/>
      <c r="X9" s="1653"/>
    </row>
    <row r="10" spans="1:24" s="655" customFormat="1" ht="15.75" customHeight="1" x14ac:dyDescent="0.2">
      <c r="A10" s="654"/>
      <c r="B10" s="512"/>
      <c r="C10" s="1351" t="s">
        <v>315</v>
      </c>
      <c r="D10" s="223"/>
      <c r="E10" s="656"/>
      <c r="F10" s="656"/>
      <c r="G10" s="656"/>
      <c r="H10" s="656"/>
      <c r="I10" s="656"/>
      <c r="J10" s="656"/>
      <c r="K10" s="656"/>
      <c r="L10" s="656"/>
      <c r="M10" s="656"/>
      <c r="N10" s="656"/>
      <c r="O10" s="656"/>
      <c r="P10" s="656"/>
      <c r="Q10" s="656"/>
      <c r="R10" s="722"/>
      <c r="S10" s="400"/>
      <c r="T10" s="1382"/>
      <c r="U10" s="1653"/>
      <c r="V10" s="1653"/>
      <c r="W10" s="1653"/>
      <c r="X10" s="1653"/>
    </row>
    <row r="11" spans="1:24" s="443" customFormat="1" ht="11.25" customHeight="1" x14ac:dyDescent="0.2">
      <c r="A11" s="413"/>
      <c r="B11" s="482"/>
      <c r="C11" s="423"/>
      <c r="D11" s="99" t="s">
        <v>151</v>
      </c>
      <c r="E11" s="657">
        <v>-5.4184596407444445</v>
      </c>
      <c r="F11" s="657">
        <v>-4.1140344493444445</v>
      </c>
      <c r="G11" s="657">
        <v>-3.5636337994111114</v>
      </c>
      <c r="H11" s="657">
        <v>-2.9370112307888885</v>
      </c>
      <c r="I11" s="657">
        <v>-3.002326103622222</v>
      </c>
      <c r="J11" s="657">
        <v>-2.4743624424444444</v>
      </c>
      <c r="K11" s="657">
        <v>-3.0829374997000003</v>
      </c>
      <c r="L11" s="657">
        <v>-3.4362863175444445</v>
      </c>
      <c r="M11" s="657">
        <v>-3.7683226944777779</v>
      </c>
      <c r="N11" s="657">
        <v>-3.2971273191888884</v>
      </c>
      <c r="O11" s="657">
        <v>-2.8983507078111104</v>
      </c>
      <c r="P11" s="657">
        <v>-2.9071718471222217</v>
      </c>
      <c r="Q11" s="657">
        <v>-3.4508455322666669</v>
      </c>
      <c r="R11" s="591"/>
      <c r="S11" s="88"/>
      <c r="T11" s="1382"/>
      <c r="U11" s="1653"/>
      <c r="V11" s="1653"/>
      <c r="W11" s="1653"/>
      <c r="X11" s="1653"/>
    </row>
    <row r="12" spans="1:24" s="443" customFormat="1" ht="12.75" customHeight="1" x14ac:dyDescent="0.2">
      <c r="A12" s="413"/>
      <c r="B12" s="482"/>
      <c r="C12" s="423"/>
      <c r="D12" s="99" t="s">
        <v>152</v>
      </c>
      <c r="E12" s="657">
        <v>-39.267401820499998</v>
      </c>
      <c r="F12" s="657">
        <v>-39.617075794849995</v>
      </c>
      <c r="G12" s="657">
        <v>-38.529161469983336</v>
      </c>
      <c r="H12" s="657">
        <v>-38.601523013833337</v>
      </c>
      <c r="I12" s="657">
        <v>-38.36802336793334</v>
      </c>
      <c r="J12" s="657">
        <v>-37.576737578033338</v>
      </c>
      <c r="K12" s="657">
        <v>-37.636965455533336</v>
      </c>
      <c r="L12" s="657">
        <v>-37.450440025983333</v>
      </c>
      <c r="M12" s="657">
        <v>-39.677766935066664</v>
      </c>
      <c r="N12" s="657">
        <v>-40.829133979883331</v>
      </c>
      <c r="O12" s="657">
        <v>-41.329600895250003</v>
      </c>
      <c r="P12" s="657">
        <v>-40.167742027233338</v>
      </c>
      <c r="Q12" s="657">
        <v>-38.347195372250006</v>
      </c>
      <c r="R12" s="591"/>
      <c r="S12" s="88"/>
      <c r="T12" s="1382"/>
      <c r="U12" s="1653"/>
      <c r="V12" s="1653"/>
      <c r="W12" s="1653"/>
      <c r="X12" s="1653"/>
    </row>
    <row r="13" spans="1:24" s="443" customFormat="1" ht="11.25" customHeight="1" x14ac:dyDescent="0.2">
      <c r="A13" s="413"/>
      <c r="B13" s="482"/>
      <c r="C13" s="423"/>
      <c r="D13" s="99" t="s">
        <v>153</v>
      </c>
      <c r="E13" s="657">
        <v>-7.291415277777781E-2</v>
      </c>
      <c r="F13" s="657">
        <v>8.9551299655555527E-2</v>
      </c>
      <c r="G13" s="657">
        <v>1.0656592157444444</v>
      </c>
      <c r="H13" s="657">
        <v>1.3470275064222221</v>
      </c>
      <c r="I13" s="657">
        <v>1.8587301121888888</v>
      </c>
      <c r="J13" s="657">
        <v>1.1937303780777777</v>
      </c>
      <c r="K13" s="657">
        <v>0.56510138543333321</v>
      </c>
      <c r="L13" s="657">
        <v>0.20573672046666666</v>
      </c>
      <c r="M13" s="657">
        <v>-0.14816343268888899</v>
      </c>
      <c r="N13" s="657">
        <v>2.3094609444444802E-3</v>
      </c>
      <c r="O13" s="657">
        <v>-0.69649147411111123</v>
      </c>
      <c r="P13" s="657">
        <v>-3.3512788944444503E-2</v>
      </c>
      <c r="Q13" s="657">
        <v>0.44526536645555542</v>
      </c>
      <c r="R13" s="591"/>
      <c r="S13" s="88"/>
      <c r="T13" s="1382"/>
      <c r="U13" s="1382"/>
      <c r="V13" s="655"/>
    </row>
    <row r="14" spans="1:24" s="443" customFormat="1" ht="12" customHeight="1" x14ac:dyDescent="0.2">
      <c r="A14" s="413"/>
      <c r="B14" s="482"/>
      <c r="C14" s="423"/>
      <c r="D14" s="99" t="s">
        <v>154</v>
      </c>
      <c r="E14" s="657">
        <v>-1.8756582420000001</v>
      </c>
      <c r="F14" s="657">
        <v>0.821640870444444</v>
      </c>
      <c r="G14" s="657">
        <v>2.1454053709999994</v>
      </c>
      <c r="H14" s="657">
        <v>3.4472214312222218</v>
      </c>
      <c r="I14" s="657">
        <v>2.4439170072222218</v>
      </c>
      <c r="J14" s="657">
        <v>2.7634479554444442</v>
      </c>
      <c r="K14" s="657">
        <v>2.9173242735555553</v>
      </c>
      <c r="L14" s="657">
        <v>2.0905727567777777</v>
      </c>
      <c r="M14" s="657">
        <v>0.53887639211111116</v>
      </c>
      <c r="N14" s="657">
        <v>-0.81054460177777765</v>
      </c>
      <c r="O14" s="657">
        <v>-1.6115790285555553</v>
      </c>
      <c r="P14" s="657">
        <v>-1.1813526854444441</v>
      </c>
      <c r="Q14" s="657">
        <v>0.33800212722222228</v>
      </c>
      <c r="R14" s="591"/>
      <c r="S14" s="88"/>
      <c r="T14" s="1382"/>
      <c r="U14" s="1382"/>
      <c r="V14" s="655"/>
    </row>
    <row r="15" spans="1:24" s="443" customFormat="1" ht="10.5" customHeight="1" x14ac:dyDescent="0.2">
      <c r="A15" s="413"/>
      <c r="B15" s="482"/>
      <c r="C15" s="423"/>
      <c r="D15" s="176"/>
      <c r="E15" s="658"/>
      <c r="F15" s="658"/>
      <c r="G15" s="658"/>
      <c r="H15" s="658"/>
      <c r="I15" s="658"/>
      <c r="J15" s="658"/>
      <c r="K15" s="658"/>
      <c r="L15" s="658"/>
      <c r="M15" s="658"/>
      <c r="N15" s="658"/>
      <c r="O15" s="658"/>
      <c r="P15" s="658"/>
      <c r="Q15" s="658"/>
      <c r="R15" s="591"/>
      <c r="S15" s="88"/>
      <c r="T15" s="1382"/>
      <c r="U15" s="1382"/>
      <c r="V15" s="655"/>
    </row>
    <row r="16" spans="1:24" s="443" customFormat="1" ht="10.5" customHeight="1" x14ac:dyDescent="0.2">
      <c r="A16" s="413"/>
      <c r="B16" s="482"/>
      <c r="C16" s="423"/>
      <c r="D16" s="176"/>
      <c r="E16" s="658"/>
      <c r="F16" s="658"/>
      <c r="G16" s="658"/>
      <c r="H16" s="658"/>
      <c r="I16" s="658"/>
      <c r="J16" s="658"/>
      <c r="K16" s="658"/>
      <c r="L16" s="658"/>
      <c r="M16" s="658"/>
      <c r="N16" s="658"/>
      <c r="O16" s="658"/>
      <c r="P16" s="658"/>
      <c r="Q16" s="658"/>
      <c r="R16" s="591"/>
      <c r="S16" s="88"/>
      <c r="V16" s="955"/>
    </row>
    <row r="17" spans="1:22" s="443" customFormat="1" ht="10.5" customHeight="1" x14ac:dyDescent="0.2">
      <c r="A17" s="413"/>
      <c r="B17" s="482"/>
      <c r="C17" s="423"/>
      <c r="D17" s="176"/>
      <c r="E17" s="658"/>
      <c r="F17" s="658"/>
      <c r="G17" s="658"/>
      <c r="H17" s="658"/>
      <c r="I17" s="658"/>
      <c r="J17" s="658"/>
      <c r="K17" s="658"/>
      <c r="L17" s="658"/>
      <c r="M17" s="658"/>
      <c r="N17" s="658"/>
      <c r="O17" s="658"/>
      <c r="P17" s="658"/>
      <c r="Q17" s="658"/>
      <c r="R17" s="591"/>
      <c r="S17" s="88"/>
      <c r="V17" s="955"/>
    </row>
    <row r="18" spans="1:22" s="443" customFormat="1" ht="10.5" customHeight="1" x14ac:dyDescent="0.2">
      <c r="A18" s="413"/>
      <c r="B18" s="482"/>
      <c r="C18" s="423"/>
      <c r="D18" s="176"/>
      <c r="E18" s="658"/>
      <c r="F18" s="658"/>
      <c r="G18" s="658"/>
      <c r="H18" s="658"/>
      <c r="I18" s="658"/>
      <c r="J18" s="658"/>
      <c r="K18" s="658"/>
      <c r="L18" s="658"/>
      <c r="M18" s="658"/>
      <c r="N18" s="658"/>
      <c r="O18" s="658"/>
      <c r="P18" s="658"/>
      <c r="Q18" s="658"/>
      <c r="R18" s="591"/>
      <c r="S18" s="88"/>
      <c r="V18" s="955"/>
    </row>
    <row r="19" spans="1:22" s="443" customFormat="1" ht="10.5" customHeight="1" x14ac:dyDescent="0.2">
      <c r="A19" s="413"/>
      <c r="B19" s="482"/>
      <c r="C19" s="423"/>
      <c r="D19" s="176"/>
      <c r="E19" s="658"/>
      <c r="F19" s="658"/>
      <c r="G19" s="658"/>
      <c r="H19" s="658"/>
      <c r="I19" s="658"/>
      <c r="J19" s="658"/>
      <c r="K19" s="658"/>
      <c r="L19" s="658"/>
      <c r="M19" s="658"/>
      <c r="N19" s="658"/>
      <c r="O19" s="658"/>
      <c r="P19" s="658"/>
      <c r="Q19" s="658"/>
      <c r="R19" s="591"/>
      <c r="S19" s="88"/>
      <c r="V19" s="955"/>
    </row>
    <row r="20" spans="1:22" s="443" customFormat="1" ht="10.5" customHeight="1" x14ac:dyDescent="0.2">
      <c r="A20" s="413"/>
      <c r="B20" s="482"/>
      <c r="C20" s="423"/>
      <c r="D20" s="176"/>
      <c r="E20" s="658"/>
      <c r="F20" s="658"/>
      <c r="G20" s="658"/>
      <c r="H20" s="658"/>
      <c r="I20" s="658"/>
      <c r="J20" s="658"/>
      <c r="K20" s="658"/>
      <c r="L20" s="658"/>
      <c r="M20" s="658"/>
      <c r="N20" s="658"/>
      <c r="O20" s="658"/>
      <c r="P20" s="658"/>
      <c r="Q20" s="658"/>
      <c r="R20" s="591"/>
      <c r="S20" s="88"/>
      <c r="V20" s="955"/>
    </row>
    <row r="21" spans="1:22" s="443" customFormat="1" ht="10.5" customHeight="1" x14ac:dyDescent="0.2">
      <c r="A21" s="413"/>
      <c r="B21" s="482"/>
      <c r="C21" s="423"/>
      <c r="D21" s="176"/>
      <c r="E21" s="658"/>
      <c r="F21" s="658"/>
      <c r="G21" s="658"/>
      <c r="H21" s="658"/>
      <c r="I21" s="658"/>
      <c r="J21" s="658"/>
      <c r="K21" s="658"/>
      <c r="L21" s="658"/>
      <c r="M21" s="658"/>
      <c r="N21" s="658"/>
      <c r="O21" s="658"/>
      <c r="P21" s="658"/>
      <c r="Q21" s="658"/>
      <c r="R21" s="591"/>
      <c r="S21" s="88"/>
      <c r="V21" s="955"/>
    </row>
    <row r="22" spans="1:22" s="443" customFormat="1" ht="10.5" customHeight="1" x14ac:dyDescent="0.2">
      <c r="A22" s="413"/>
      <c r="B22" s="482"/>
      <c r="C22" s="423"/>
      <c r="D22" s="176"/>
      <c r="E22" s="658"/>
      <c r="F22" s="658"/>
      <c r="G22" s="658"/>
      <c r="H22" s="658"/>
      <c r="I22" s="658"/>
      <c r="J22" s="658"/>
      <c r="K22" s="658"/>
      <c r="L22" s="658"/>
      <c r="M22" s="658"/>
      <c r="N22" s="658"/>
      <c r="O22" s="658"/>
      <c r="P22" s="658"/>
      <c r="Q22" s="658"/>
      <c r="R22" s="591"/>
      <c r="S22" s="88"/>
      <c r="V22" s="955"/>
    </row>
    <row r="23" spans="1:22" s="443" customFormat="1" ht="10.5" customHeight="1" x14ac:dyDescent="0.2">
      <c r="A23" s="413"/>
      <c r="B23" s="482"/>
      <c r="C23" s="423"/>
      <c r="D23" s="176"/>
      <c r="E23" s="658"/>
      <c r="F23" s="658"/>
      <c r="G23" s="658"/>
      <c r="H23" s="658"/>
      <c r="I23" s="658"/>
      <c r="J23" s="658"/>
      <c r="K23" s="658"/>
      <c r="L23" s="658"/>
      <c r="M23" s="658"/>
      <c r="N23" s="658"/>
      <c r="O23" s="658"/>
      <c r="P23" s="658"/>
      <c r="Q23" s="658"/>
      <c r="R23" s="591"/>
      <c r="S23" s="88"/>
      <c r="V23" s="955"/>
    </row>
    <row r="24" spans="1:22" s="443" customFormat="1" ht="10.5" customHeight="1" x14ac:dyDescent="0.2">
      <c r="A24" s="413"/>
      <c r="B24" s="482"/>
      <c r="C24" s="423"/>
      <c r="D24" s="176"/>
      <c r="E24" s="658"/>
      <c r="F24" s="658"/>
      <c r="G24" s="658"/>
      <c r="H24" s="658"/>
      <c r="I24" s="658"/>
      <c r="J24" s="658"/>
      <c r="K24" s="658"/>
      <c r="L24" s="658"/>
      <c r="M24" s="658"/>
      <c r="N24" s="658"/>
      <c r="O24" s="658"/>
      <c r="P24" s="658"/>
      <c r="Q24" s="658"/>
      <c r="R24" s="591"/>
      <c r="S24" s="88"/>
      <c r="V24" s="955"/>
    </row>
    <row r="25" spans="1:22" s="443" customFormat="1" ht="10.5" customHeight="1" x14ac:dyDescent="0.2">
      <c r="A25" s="413"/>
      <c r="B25" s="482"/>
      <c r="C25" s="423"/>
      <c r="D25" s="176"/>
      <c r="E25" s="658"/>
      <c r="F25" s="658"/>
      <c r="G25" s="658"/>
      <c r="H25" s="658"/>
      <c r="I25" s="658"/>
      <c r="J25" s="658"/>
      <c r="K25" s="658"/>
      <c r="L25" s="658"/>
      <c r="M25" s="658"/>
      <c r="N25" s="658"/>
      <c r="O25" s="658"/>
      <c r="P25" s="658"/>
      <c r="Q25" s="658"/>
      <c r="R25" s="591"/>
      <c r="S25" s="88"/>
      <c r="V25" s="955"/>
    </row>
    <row r="26" spans="1:22" s="443" customFormat="1" ht="10.5" customHeight="1" x14ac:dyDescent="0.2">
      <c r="A26" s="413"/>
      <c r="B26" s="482"/>
      <c r="C26" s="423"/>
      <c r="D26" s="176"/>
      <c r="E26" s="658"/>
      <c r="F26" s="658"/>
      <c r="G26" s="658"/>
      <c r="H26" s="658"/>
      <c r="I26" s="658"/>
      <c r="J26" s="658"/>
      <c r="K26" s="658"/>
      <c r="L26" s="658"/>
      <c r="M26" s="658"/>
      <c r="N26" s="658"/>
      <c r="O26" s="658"/>
      <c r="P26" s="658"/>
      <c r="Q26" s="658"/>
      <c r="R26" s="591"/>
      <c r="S26" s="88"/>
      <c r="V26" s="955"/>
    </row>
    <row r="27" spans="1:22" s="443" customFormat="1" ht="10.5" customHeight="1" x14ac:dyDescent="0.2">
      <c r="A27" s="413"/>
      <c r="B27" s="482"/>
      <c r="C27" s="423"/>
      <c r="D27" s="176"/>
      <c r="E27" s="658"/>
      <c r="F27" s="658"/>
      <c r="G27" s="658"/>
      <c r="H27" s="658"/>
      <c r="I27" s="658"/>
      <c r="J27" s="658"/>
      <c r="K27" s="658"/>
      <c r="L27" s="658"/>
      <c r="M27" s="658"/>
      <c r="N27" s="658"/>
      <c r="O27" s="658"/>
      <c r="P27" s="658"/>
      <c r="Q27" s="658"/>
      <c r="R27" s="591"/>
      <c r="S27" s="88"/>
      <c r="V27" s="955"/>
    </row>
    <row r="28" spans="1:22" s="443" customFormat="1" ht="6" customHeight="1" x14ac:dyDescent="0.2">
      <c r="A28" s="413"/>
      <c r="B28" s="482"/>
      <c r="C28" s="423"/>
      <c r="D28" s="176"/>
      <c r="E28" s="658"/>
      <c r="F28" s="658"/>
      <c r="G28" s="658"/>
      <c r="H28" s="658"/>
      <c r="I28" s="658"/>
      <c r="J28" s="658"/>
      <c r="K28" s="658"/>
      <c r="L28" s="658"/>
      <c r="M28" s="658"/>
      <c r="N28" s="658"/>
      <c r="O28" s="658"/>
      <c r="P28" s="658"/>
      <c r="Q28" s="658"/>
      <c r="R28" s="591"/>
      <c r="S28" s="88"/>
    </row>
    <row r="29" spans="1:22" s="655" customFormat="1" ht="15.75" customHeight="1" x14ac:dyDescent="0.2">
      <c r="A29" s="654"/>
      <c r="B29" s="512"/>
      <c r="C29" s="1351" t="s">
        <v>313</v>
      </c>
      <c r="D29" s="223"/>
      <c r="E29" s="659"/>
      <c r="F29" s="660"/>
      <c r="G29" s="660"/>
      <c r="H29" s="660"/>
      <c r="I29" s="660"/>
      <c r="J29" s="660"/>
      <c r="K29" s="660"/>
      <c r="L29" s="660"/>
      <c r="M29" s="660"/>
      <c r="N29" s="660"/>
      <c r="O29" s="660"/>
      <c r="P29" s="660"/>
      <c r="Q29" s="660"/>
      <c r="R29" s="723"/>
      <c r="S29" s="400"/>
      <c r="U29" s="1383"/>
      <c r="V29" s="1383"/>
    </row>
    <row r="30" spans="1:22" s="443" customFormat="1" ht="11.25" customHeight="1" x14ac:dyDescent="0.2">
      <c r="A30" s="413"/>
      <c r="B30" s="482"/>
      <c r="C30" s="1352"/>
      <c r="D30" s="99" t="s">
        <v>155</v>
      </c>
      <c r="E30" s="657">
        <v>-2.4612953702666664</v>
      </c>
      <c r="F30" s="657">
        <v>-1.3620244593666666</v>
      </c>
      <c r="G30" s="657">
        <v>-0.3961634126666666</v>
      </c>
      <c r="H30" s="657">
        <v>1.1761648341666666</v>
      </c>
      <c r="I30" s="657">
        <v>1.3071949140333332</v>
      </c>
      <c r="J30" s="657">
        <v>0.85799807086666668</v>
      </c>
      <c r="K30" s="657">
        <v>0.6321702954666667</v>
      </c>
      <c r="L30" s="657">
        <v>-0.47377797106666669</v>
      </c>
      <c r="M30" s="657">
        <v>-1.0280134891333335</v>
      </c>
      <c r="N30" s="657">
        <v>-2.4082466908333333</v>
      </c>
      <c r="O30" s="657">
        <v>-1.8394085895333332</v>
      </c>
      <c r="P30" s="657">
        <v>-1.4497385411000001</v>
      </c>
      <c r="Q30" s="657">
        <v>0.31843190920000009</v>
      </c>
      <c r="R30" s="724"/>
      <c r="S30" s="88"/>
      <c r="U30" s="1383"/>
      <c r="V30" s="1383"/>
    </row>
    <row r="31" spans="1:22" s="443" customFormat="1" ht="12.75" customHeight="1" x14ac:dyDescent="0.2">
      <c r="A31" s="413"/>
      <c r="B31" s="482"/>
      <c r="C31" s="1352"/>
      <c r="D31" s="99" t="s">
        <v>152</v>
      </c>
      <c r="E31" s="657">
        <v>-21.579257451999997</v>
      </c>
      <c r="F31" s="657">
        <v>-23.340446822333334</v>
      </c>
      <c r="G31" s="657">
        <v>-23.649230938333332</v>
      </c>
      <c r="H31" s="657">
        <v>-24.162258804333334</v>
      </c>
      <c r="I31" s="657">
        <v>-24.728282608333334</v>
      </c>
      <c r="J31" s="657">
        <v>-23.707680151400002</v>
      </c>
      <c r="K31" s="657">
        <v>-23.100648826899999</v>
      </c>
      <c r="L31" s="657">
        <v>-22.374049089233335</v>
      </c>
      <c r="M31" s="657">
        <v>-24.870499454066664</v>
      </c>
      <c r="N31" s="657">
        <v>-26.138791018733333</v>
      </c>
      <c r="O31" s="657">
        <v>-25.5683511995</v>
      </c>
      <c r="P31" s="657">
        <v>-24.436642694966668</v>
      </c>
      <c r="Q31" s="657">
        <v>-22.382452642600001</v>
      </c>
      <c r="R31" s="724"/>
      <c r="S31" s="88"/>
    </row>
    <row r="32" spans="1:22" s="443" customFormat="1" ht="11.25" customHeight="1" x14ac:dyDescent="0.2">
      <c r="A32" s="413"/>
      <c r="B32" s="482"/>
      <c r="C32" s="1352"/>
      <c r="D32" s="99" t="s">
        <v>153</v>
      </c>
      <c r="E32" s="657">
        <v>-3.8813858389333333</v>
      </c>
      <c r="F32" s="657">
        <v>-3.0260778662999996</v>
      </c>
      <c r="G32" s="657">
        <v>-2.7709837202666669</v>
      </c>
      <c r="H32" s="657">
        <v>-1.9594681035333334</v>
      </c>
      <c r="I32" s="657">
        <v>-1.6067445989333333</v>
      </c>
      <c r="J32" s="657">
        <v>-6.4973685566666647E-2</v>
      </c>
      <c r="K32" s="657">
        <v>9.4252119433333378E-2</v>
      </c>
      <c r="L32" s="657">
        <v>-0.90389654066666658</v>
      </c>
      <c r="M32" s="657">
        <v>-2.7722120175666665</v>
      </c>
      <c r="N32" s="657">
        <v>-3.3851120300333331</v>
      </c>
      <c r="O32" s="657">
        <v>-1.6620749355666666</v>
      </c>
      <c r="P32" s="657">
        <v>-0.67462437600000003</v>
      </c>
      <c r="Q32" s="657">
        <v>-5.3745019633333363E-2</v>
      </c>
      <c r="R32" s="724"/>
      <c r="S32" s="88"/>
    </row>
    <row r="33" spans="1:19" s="443" customFormat="1" ht="12" customHeight="1" x14ac:dyDescent="0.2">
      <c r="A33" s="413"/>
      <c r="B33" s="482"/>
      <c r="C33" s="1352"/>
      <c r="D33" s="99" t="s">
        <v>156</v>
      </c>
      <c r="E33" s="657">
        <v>-2.2829739073333335</v>
      </c>
      <c r="F33" s="657">
        <v>-3.3649098263333332</v>
      </c>
      <c r="G33" s="657">
        <v>-3.0262207466666666</v>
      </c>
      <c r="H33" s="657">
        <v>-3.1554832039999998</v>
      </c>
      <c r="I33" s="657">
        <v>-2.1808958756666672</v>
      </c>
      <c r="J33" s="657">
        <v>-2.2409918860000002</v>
      </c>
      <c r="K33" s="657">
        <v>-1.9255835259999998</v>
      </c>
      <c r="L33" s="657">
        <v>-2.1027042256666668</v>
      </c>
      <c r="M33" s="657">
        <v>-1.7223771470000002</v>
      </c>
      <c r="N33" s="657">
        <v>0.37684248999999986</v>
      </c>
      <c r="O33" s="657">
        <v>0.76121411233333325</v>
      </c>
      <c r="P33" s="657">
        <v>1.2295676406666665</v>
      </c>
      <c r="Q33" s="657">
        <v>-1.1486513673333334</v>
      </c>
      <c r="R33" s="724"/>
      <c r="S33" s="88"/>
    </row>
    <row r="34" spans="1:19" s="655" customFormat="1" ht="21" customHeight="1" x14ac:dyDescent="0.2">
      <c r="A34" s="654"/>
      <c r="B34" s="512"/>
      <c r="C34" s="1654" t="s">
        <v>312</v>
      </c>
      <c r="D34" s="1654"/>
      <c r="E34" s="661">
        <v>1.8291080842743146</v>
      </c>
      <c r="F34" s="661">
        <v>-0.74117675209466194</v>
      </c>
      <c r="G34" s="661">
        <v>-1.5436281827580898</v>
      </c>
      <c r="H34" s="661">
        <v>-1.1259323286650724</v>
      </c>
      <c r="I34" s="661">
        <v>-3.0663436114015674E-2</v>
      </c>
      <c r="J34" s="661">
        <v>-0.68298233959838228</v>
      </c>
      <c r="K34" s="661">
        <v>-1.5981452174114399</v>
      </c>
      <c r="L34" s="661">
        <v>-2.8293257991588199</v>
      </c>
      <c r="M34" s="661">
        <v>-2.0025436638482939</v>
      </c>
      <c r="N34" s="661">
        <v>-1.9432677667232838</v>
      </c>
      <c r="O34" s="661">
        <v>2.471832226311673</v>
      </c>
      <c r="P34" s="661">
        <v>6.294537713362506</v>
      </c>
      <c r="Q34" s="661">
        <v>10.003960940662017</v>
      </c>
      <c r="R34" s="723"/>
      <c r="S34" s="400"/>
    </row>
    <row r="35" spans="1:19" s="666" customFormat="1" ht="16.5" customHeight="1" x14ac:dyDescent="0.2">
      <c r="A35" s="662"/>
      <c r="B35" s="663"/>
      <c r="C35" s="362" t="s">
        <v>344</v>
      </c>
      <c r="D35" s="664"/>
      <c r="E35" s="665">
        <v>-11.522540218764627</v>
      </c>
      <c r="F35" s="665">
        <v>-11.870241180687437</v>
      </c>
      <c r="G35" s="665">
        <v>-12.104550543081052</v>
      </c>
      <c r="H35" s="665">
        <v>-12.434193600612616</v>
      </c>
      <c r="I35" s="665">
        <v>-12.617699143045209</v>
      </c>
      <c r="J35" s="665">
        <v>-11.697073846167717</v>
      </c>
      <c r="K35" s="665">
        <v>-11.225922083721308</v>
      </c>
      <c r="L35" s="665">
        <v>-11.240809631340829</v>
      </c>
      <c r="M35" s="665">
        <v>-13.736829478667772</v>
      </c>
      <c r="N35" s="665">
        <v>-14.141007070688538</v>
      </c>
      <c r="O35" s="665">
        <v>-12.616816443911418</v>
      </c>
      <c r="P35" s="665">
        <v>-11.283762742717558</v>
      </c>
      <c r="Q35" s="665">
        <v>-11.270460909771925</v>
      </c>
      <c r="R35" s="725"/>
      <c r="S35" s="401"/>
    </row>
    <row r="36" spans="1:19" s="443" customFormat="1" ht="10.5" customHeight="1" x14ac:dyDescent="0.2">
      <c r="A36" s="413"/>
      <c r="B36" s="482"/>
      <c r="C36" s="667"/>
      <c r="D36" s="176"/>
      <c r="E36" s="668"/>
      <c r="F36" s="668"/>
      <c r="G36" s="668"/>
      <c r="H36" s="668"/>
      <c r="I36" s="668"/>
      <c r="J36" s="668"/>
      <c r="K36" s="668"/>
      <c r="L36" s="668"/>
      <c r="M36" s="668"/>
      <c r="N36" s="668"/>
      <c r="O36" s="668"/>
      <c r="P36" s="668"/>
      <c r="Q36" s="668"/>
      <c r="R36" s="724"/>
      <c r="S36" s="88"/>
    </row>
    <row r="37" spans="1:19" s="443" customFormat="1" ht="10.5" customHeight="1" x14ac:dyDescent="0.2">
      <c r="A37" s="413"/>
      <c r="B37" s="482"/>
      <c r="C37" s="667"/>
      <c r="D37" s="176"/>
      <c r="E37" s="668"/>
      <c r="F37" s="668"/>
      <c r="G37" s="668"/>
      <c r="H37" s="668"/>
      <c r="I37" s="668"/>
      <c r="J37" s="668"/>
      <c r="K37" s="668"/>
      <c r="L37" s="668"/>
      <c r="M37" s="668"/>
      <c r="N37" s="668"/>
      <c r="O37" s="668"/>
      <c r="P37" s="668"/>
      <c r="Q37" s="668"/>
      <c r="R37" s="724"/>
      <c r="S37" s="88"/>
    </row>
    <row r="38" spans="1:19" s="443" customFormat="1" ht="10.5" customHeight="1" x14ac:dyDescent="0.2">
      <c r="A38" s="413"/>
      <c r="B38" s="482"/>
      <c r="C38" s="667"/>
      <c r="D38" s="176"/>
      <c r="E38" s="668"/>
      <c r="F38" s="668"/>
      <c r="G38" s="668"/>
      <c r="H38" s="668"/>
      <c r="I38" s="668"/>
      <c r="J38" s="668"/>
      <c r="K38" s="668"/>
      <c r="L38" s="668"/>
      <c r="M38" s="668"/>
      <c r="N38" s="668"/>
      <c r="O38" s="668"/>
      <c r="P38" s="668"/>
      <c r="Q38" s="668"/>
      <c r="R38" s="724"/>
      <c r="S38" s="88"/>
    </row>
    <row r="39" spans="1:19" s="443" customFormat="1" ht="10.5" customHeight="1" x14ac:dyDescent="0.2">
      <c r="A39" s="413"/>
      <c r="B39" s="482"/>
      <c r="C39" s="667"/>
      <c r="D39" s="176"/>
      <c r="E39" s="668"/>
      <c r="F39" s="668"/>
      <c r="G39" s="668"/>
      <c r="H39" s="668"/>
      <c r="I39" s="668"/>
      <c r="J39" s="668"/>
      <c r="K39" s="668"/>
      <c r="L39" s="668"/>
      <c r="M39" s="668"/>
      <c r="N39" s="668"/>
      <c r="O39" s="668"/>
      <c r="P39" s="668"/>
      <c r="Q39" s="668"/>
      <c r="R39" s="724"/>
      <c r="S39" s="88"/>
    </row>
    <row r="40" spans="1:19" s="443" customFormat="1" ht="10.5" customHeight="1" x14ac:dyDescent="0.2">
      <c r="A40" s="413"/>
      <c r="B40" s="482"/>
      <c r="C40" s="667"/>
      <c r="D40" s="176"/>
      <c r="E40" s="668"/>
      <c r="F40" s="668"/>
      <c r="G40" s="668"/>
      <c r="H40" s="668"/>
      <c r="I40" s="668"/>
      <c r="J40" s="668"/>
      <c r="K40" s="668"/>
      <c r="L40" s="668"/>
      <c r="M40" s="668"/>
      <c r="N40" s="668"/>
      <c r="O40" s="668"/>
      <c r="P40" s="668"/>
      <c r="Q40" s="668"/>
      <c r="R40" s="724"/>
      <c r="S40" s="88"/>
    </row>
    <row r="41" spans="1:19" s="443" customFormat="1" ht="10.5" customHeight="1" x14ac:dyDescent="0.2">
      <c r="A41" s="413"/>
      <c r="B41" s="482"/>
      <c r="C41" s="667"/>
      <c r="D41" s="176"/>
      <c r="E41" s="668"/>
      <c r="F41" s="668"/>
      <c r="G41" s="668"/>
      <c r="H41" s="668"/>
      <c r="I41" s="668"/>
      <c r="J41" s="668"/>
      <c r="K41" s="668"/>
      <c r="L41" s="668"/>
      <c r="M41" s="668"/>
      <c r="N41" s="668"/>
      <c r="O41" s="668"/>
      <c r="P41" s="668"/>
      <c r="Q41" s="668"/>
      <c r="R41" s="724"/>
      <c r="S41" s="88"/>
    </row>
    <row r="42" spans="1:19" s="443" customFormat="1" ht="10.5" customHeight="1" x14ac:dyDescent="0.2">
      <c r="A42" s="413"/>
      <c r="B42" s="482"/>
      <c r="C42" s="667"/>
      <c r="D42" s="176"/>
      <c r="E42" s="668"/>
      <c r="F42" s="668"/>
      <c r="G42" s="668"/>
      <c r="H42" s="668"/>
      <c r="I42" s="668"/>
      <c r="J42" s="668"/>
      <c r="K42" s="668"/>
      <c r="L42" s="668"/>
      <c r="M42" s="668"/>
      <c r="N42" s="668"/>
      <c r="O42" s="668"/>
      <c r="P42" s="668"/>
      <c r="Q42" s="668"/>
      <c r="R42" s="724"/>
      <c r="S42" s="88"/>
    </row>
    <row r="43" spans="1:19" s="443" customFormat="1" ht="10.5" customHeight="1" x14ac:dyDescent="0.2">
      <c r="A43" s="413"/>
      <c r="B43" s="482"/>
      <c r="C43" s="667"/>
      <c r="D43" s="176"/>
      <c r="E43" s="668"/>
      <c r="F43" s="668"/>
      <c r="G43" s="668"/>
      <c r="H43" s="668"/>
      <c r="I43" s="668"/>
      <c r="J43" s="668"/>
      <c r="K43" s="668"/>
      <c r="L43" s="668"/>
      <c r="M43" s="668"/>
      <c r="N43" s="668"/>
      <c r="O43" s="668"/>
      <c r="P43" s="668"/>
      <c r="Q43" s="668"/>
      <c r="R43" s="724"/>
      <c r="S43" s="88"/>
    </row>
    <row r="44" spans="1:19" s="443" customFormat="1" ht="10.5" customHeight="1" x14ac:dyDescent="0.2">
      <c r="A44" s="413"/>
      <c r="B44" s="482"/>
      <c r="C44" s="667"/>
      <c r="D44" s="176"/>
      <c r="E44" s="668"/>
      <c r="F44" s="668"/>
      <c r="G44" s="668"/>
      <c r="H44" s="668"/>
      <c r="I44" s="668"/>
      <c r="J44" s="668"/>
      <c r="K44" s="668"/>
      <c r="L44" s="668"/>
      <c r="M44" s="668"/>
      <c r="N44" s="668"/>
      <c r="O44" s="668"/>
      <c r="P44" s="668"/>
      <c r="Q44" s="668"/>
      <c r="R44" s="724"/>
      <c r="S44" s="88"/>
    </row>
    <row r="45" spans="1:19" s="443" customFormat="1" ht="10.5" customHeight="1" x14ac:dyDescent="0.2">
      <c r="A45" s="413"/>
      <c r="B45" s="482"/>
      <c r="C45" s="667"/>
      <c r="D45" s="176"/>
      <c r="E45" s="668"/>
      <c r="F45" s="668"/>
      <c r="G45" s="668"/>
      <c r="H45" s="668"/>
      <c r="I45" s="668"/>
      <c r="J45" s="668"/>
      <c r="K45" s="668"/>
      <c r="L45" s="668"/>
      <c r="M45" s="668"/>
      <c r="N45" s="668"/>
      <c r="O45" s="668"/>
      <c r="P45" s="668"/>
      <c r="Q45" s="668"/>
      <c r="R45" s="724"/>
      <c r="S45" s="88"/>
    </row>
    <row r="46" spans="1:19" s="443" customFormat="1" ht="10.5" customHeight="1" x14ac:dyDescent="0.2">
      <c r="A46" s="413"/>
      <c r="B46" s="482"/>
      <c r="C46" s="667"/>
      <c r="D46" s="176"/>
      <c r="E46" s="668"/>
      <c r="F46" s="668"/>
      <c r="G46" s="668"/>
      <c r="H46" s="668"/>
      <c r="I46" s="668"/>
      <c r="J46" s="668"/>
      <c r="K46" s="668"/>
      <c r="L46" s="668"/>
      <c r="M46" s="668"/>
      <c r="N46" s="668"/>
      <c r="O46" s="668"/>
      <c r="P46" s="668"/>
      <c r="Q46" s="668"/>
      <c r="R46" s="724"/>
      <c r="S46" s="88"/>
    </row>
    <row r="47" spans="1:19" s="443" customFormat="1" ht="10.5" customHeight="1" x14ac:dyDescent="0.2">
      <c r="A47" s="413"/>
      <c r="B47" s="482"/>
      <c r="C47" s="667"/>
      <c r="D47" s="176"/>
      <c r="E47" s="668"/>
      <c r="F47" s="668"/>
      <c r="G47" s="668"/>
      <c r="H47" s="668"/>
      <c r="I47" s="668"/>
      <c r="J47" s="668"/>
      <c r="K47" s="668"/>
      <c r="L47" s="668"/>
      <c r="M47" s="668"/>
      <c r="N47" s="668"/>
      <c r="O47" s="668"/>
      <c r="P47" s="668"/>
      <c r="Q47" s="668"/>
      <c r="R47" s="724"/>
      <c r="S47" s="88"/>
    </row>
    <row r="48" spans="1:19" s="443" customFormat="1" ht="10.5" customHeight="1" x14ac:dyDescent="0.2">
      <c r="A48" s="413"/>
      <c r="B48" s="482"/>
      <c r="C48" s="667"/>
      <c r="D48" s="176"/>
      <c r="E48" s="668"/>
      <c r="F48" s="668"/>
      <c r="G48" s="668"/>
      <c r="H48" s="668"/>
      <c r="I48" s="668"/>
      <c r="J48" s="668"/>
      <c r="K48" s="668"/>
      <c r="L48" s="668"/>
      <c r="M48" s="668"/>
      <c r="N48" s="668"/>
      <c r="O48" s="668"/>
      <c r="P48" s="668"/>
      <c r="Q48" s="668"/>
      <c r="R48" s="724"/>
      <c r="S48" s="88"/>
    </row>
    <row r="49" spans="1:26" s="655" customFormat="1" ht="15.75" customHeight="1" x14ac:dyDescent="0.2">
      <c r="A49" s="654"/>
      <c r="B49" s="512"/>
      <c r="C49" s="1351" t="s">
        <v>157</v>
      </c>
      <c r="D49" s="223"/>
      <c r="E49" s="659"/>
      <c r="F49" s="660"/>
      <c r="G49" s="660"/>
      <c r="H49" s="660"/>
      <c r="I49" s="660"/>
      <c r="J49" s="660"/>
      <c r="K49" s="660"/>
      <c r="L49" s="660"/>
      <c r="M49" s="660"/>
      <c r="N49" s="660"/>
      <c r="O49" s="660"/>
      <c r="P49" s="660"/>
      <c r="Q49" s="660"/>
      <c r="R49" s="723"/>
      <c r="S49" s="400"/>
    </row>
    <row r="50" spans="1:26" s="655" customFormat="1" ht="15.75" customHeight="1" x14ac:dyDescent="0.2">
      <c r="A50" s="654"/>
      <c r="B50" s="512"/>
      <c r="C50" s="669"/>
      <c r="D50" s="250" t="s">
        <v>311</v>
      </c>
      <c r="E50" s="665">
        <v>590.60500000000002</v>
      </c>
      <c r="F50" s="665">
        <v>573.38199999999995</v>
      </c>
      <c r="G50" s="665">
        <v>554.07000000000005</v>
      </c>
      <c r="H50" s="665">
        <v>536.65599999999995</v>
      </c>
      <c r="I50" s="665">
        <v>532.69799999999998</v>
      </c>
      <c r="J50" s="665">
        <v>536.58100000000002</v>
      </c>
      <c r="K50" s="665">
        <v>538.71299999999997</v>
      </c>
      <c r="L50" s="665">
        <v>542.03</v>
      </c>
      <c r="M50" s="665">
        <v>550.25</v>
      </c>
      <c r="N50" s="665">
        <v>555.16700000000003</v>
      </c>
      <c r="O50" s="665">
        <v>570.38</v>
      </c>
      <c r="P50" s="665">
        <v>575.99900000000002</v>
      </c>
      <c r="Q50" s="665">
        <v>575.07500000000005</v>
      </c>
      <c r="R50" s="723"/>
      <c r="S50" s="400"/>
    </row>
    <row r="51" spans="1:26" s="673" customFormat="1" ht="12" customHeight="1" x14ac:dyDescent="0.2">
      <c r="A51" s="670"/>
      <c r="B51" s="671"/>
      <c r="C51" s="672"/>
      <c r="D51" s="711" t="s">
        <v>242</v>
      </c>
      <c r="E51" s="657">
        <v>28.292999999999999</v>
      </c>
      <c r="F51" s="657">
        <v>26.797999999999998</v>
      </c>
      <c r="G51" s="657">
        <v>25.155999999999999</v>
      </c>
      <c r="H51" s="657">
        <v>23.18</v>
      </c>
      <c r="I51" s="657">
        <v>21.992999999999999</v>
      </c>
      <c r="J51" s="657">
        <v>21.29</v>
      </c>
      <c r="K51" s="657">
        <v>21.986999999999998</v>
      </c>
      <c r="L51" s="657">
        <v>23.488</v>
      </c>
      <c r="M51" s="657">
        <v>25.074999999999999</v>
      </c>
      <c r="N51" s="657">
        <v>25.164999999999999</v>
      </c>
      <c r="O51" s="657">
        <v>26.43</v>
      </c>
      <c r="P51" s="657">
        <v>26.911000000000001</v>
      </c>
      <c r="Q51" s="657">
        <v>26.292000000000002</v>
      </c>
      <c r="R51" s="726"/>
      <c r="S51" s="88"/>
    </row>
    <row r="52" spans="1:26" s="677" customFormat="1" ht="15" customHeight="1" x14ac:dyDescent="0.2">
      <c r="A52" s="674"/>
      <c r="B52" s="675"/>
      <c r="C52" s="676"/>
      <c r="D52" s="250" t="s">
        <v>309</v>
      </c>
      <c r="E52" s="665">
        <v>60.61</v>
      </c>
      <c r="F52" s="665">
        <v>53.765000000000001</v>
      </c>
      <c r="G52" s="665">
        <v>48.152000000000001</v>
      </c>
      <c r="H52" s="665">
        <v>53.65</v>
      </c>
      <c r="I52" s="665">
        <v>56.697000000000003</v>
      </c>
      <c r="J52" s="665">
        <v>52.954999999999998</v>
      </c>
      <c r="K52" s="665">
        <v>74.412000000000006</v>
      </c>
      <c r="L52" s="665">
        <v>70.194000000000003</v>
      </c>
      <c r="M52" s="665">
        <v>64.694999999999993</v>
      </c>
      <c r="N52" s="665">
        <v>54.033000000000001</v>
      </c>
      <c r="O52" s="665">
        <v>64.933999999999997</v>
      </c>
      <c r="P52" s="665">
        <v>53.631999999999998</v>
      </c>
      <c r="Q52" s="665">
        <v>53.463999999999999</v>
      </c>
      <c r="R52" s="727"/>
      <c r="S52" s="400"/>
    </row>
    <row r="53" spans="1:26" s="443" customFormat="1" ht="11.25" customHeight="1" x14ac:dyDescent="0.2">
      <c r="A53" s="413"/>
      <c r="B53" s="482"/>
      <c r="C53" s="667"/>
      <c r="D53" s="711" t="s">
        <v>243</v>
      </c>
      <c r="E53" s="657">
        <v>8.0970215801676524</v>
      </c>
      <c r="F53" s="657">
        <v>2.1934576419380125</v>
      </c>
      <c r="G53" s="657">
        <v>-3.1205359837434443</v>
      </c>
      <c r="H53" s="657">
        <v>6.1031563958547475</v>
      </c>
      <c r="I53" s="657">
        <v>-1.4684925793333581</v>
      </c>
      <c r="J53" s="657">
        <v>-2.6455123726881635</v>
      </c>
      <c r="K53" s="657">
        <v>-2.9830508474576245</v>
      </c>
      <c r="L53" s="657">
        <v>-4.3352640545144761</v>
      </c>
      <c r="M53" s="657">
        <v>3.037204561381146</v>
      </c>
      <c r="N53" s="657">
        <v>-4.616226521677735</v>
      </c>
      <c r="O53" s="657">
        <v>-5.7301723261857447</v>
      </c>
      <c r="P53" s="657">
        <v>-3.6695105523125271</v>
      </c>
      <c r="Q53" s="657">
        <v>-11.790133641313316</v>
      </c>
      <c r="R53" s="724"/>
      <c r="S53" s="88"/>
    </row>
    <row r="54" spans="1:26" s="655" customFormat="1" ht="15.75" customHeight="1" x14ac:dyDescent="0.2">
      <c r="A54" s="654"/>
      <c r="B54" s="512"/>
      <c r="C54" s="1351" t="s">
        <v>310</v>
      </c>
      <c r="D54" s="223"/>
      <c r="E54" s="665">
        <v>16.79</v>
      </c>
      <c r="F54" s="665">
        <v>17.645</v>
      </c>
      <c r="G54" s="665">
        <v>16.597000000000001</v>
      </c>
      <c r="H54" s="665">
        <v>16.167999999999999</v>
      </c>
      <c r="I54" s="665">
        <v>15.365</v>
      </c>
      <c r="J54" s="665">
        <v>13.518000000000001</v>
      </c>
      <c r="K54" s="665">
        <v>17.003</v>
      </c>
      <c r="L54" s="665">
        <v>16.132000000000001</v>
      </c>
      <c r="M54" s="665">
        <v>13.237</v>
      </c>
      <c r="N54" s="665">
        <v>10.487</v>
      </c>
      <c r="O54" s="665">
        <v>15.558999999999999</v>
      </c>
      <c r="P54" s="665">
        <v>15.617000000000001</v>
      </c>
      <c r="Q54" s="665">
        <v>16.334</v>
      </c>
      <c r="R54" s="723"/>
      <c r="S54" s="400"/>
    </row>
    <row r="55" spans="1:26" s="443" customFormat="1" ht="9.75" customHeight="1" x14ac:dyDescent="0.2">
      <c r="A55" s="634"/>
      <c r="B55" s="678"/>
      <c r="C55" s="679"/>
      <c r="D55" s="711" t="s">
        <v>158</v>
      </c>
      <c r="E55" s="657">
        <v>10.344374342797046</v>
      </c>
      <c r="F55" s="657">
        <v>24.938044324860154</v>
      </c>
      <c r="G55" s="657">
        <v>6.0985744422425325</v>
      </c>
      <c r="H55" s="657">
        <v>18.377507687802019</v>
      </c>
      <c r="I55" s="657">
        <v>9.375</v>
      </c>
      <c r="J55" s="657">
        <v>29.955777735050958</v>
      </c>
      <c r="K55" s="657">
        <v>4.1914332986089819</v>
      </c>
      <c r="L55" s="657">
        <v>5.7073586265644627</v>
      </c>
      <c r="M55" s="657">
        <v>4.7065337763012138</v>
      </c>
      <c r="N55" s="657">
        <v>-1.1965328811004428</v>
      </c>
      <c r="O55" s="657">
        <v>-1.7677883704779407</v>
      </c>
      <c r="P55" s="657">
        <v>14.259584430787253</v>
      </c>
      <c r="Q55" s="657">
        <v>-2.7159023228111923</v>
      </c>
      <c r="R55" s="724"/>
      <c r="S55" s="88"/>
      <c r="U55" s="655"/>
      <c r="X55" s="955"/>
      <c r="Y55" s="955"/>
      <c r="Z55" s="955"/>
    </row>
    <row r="56" spans="1:26" s="655" customFormat="1" ht="15.75" customHeight="1" x14ac:dyDescent="0.2">
      <c r="A56" s="654"/>
      <c r="B56" s="512"/>
      <c r="C56" s="1654" t="s">
        <v>343</v>
      </c>
      <c r="D56" s="1654"/>
      <c r="E56" s="665">
        <v>301.63099999999997</v>
      </c>
      <c r="F56" s="665">
        <v>291.601</v>
      </c>
      <c r="G56" s="665">
        <v>281.05900000000003</v>
      </c>
      <c r="H56" s="665">
        <v>268.14100000000002</v>
      </c>
      <c r="I56" s="665">
        <v>265.01799999999997</v>
      </c>
      <c r="J56" s="665">
        <v>260.59899999999999</v>
      </c>
      <c r="K56" s="665">
        <v>267.57799999999997</v>
      </c>
      <c r="L56" s="665">
        <v>251.33099999999999</v>
      </c>
      <c r="M56" s="665">
        <v>250.55500000000001</v>
      </c>
      <c r="N56" s="665">
        <v>261.00400000000002</v>
      </c>
      <c r="O56" s="665">
        <v>262.14800000000002</v>
      </c>
      <c r="P56" s="665">
        <v>257.22800000000001</v>
      </c>
      <c r="Q56" s="665">
        <v>251.01599999999999</v>
      </c>
      <c r="R56" s="724"/>
      <c r="S56" s="400"/>
      <c r="T56" s="1383"/>
    </row>
    <row r="57" spans="1:26" s="443" customFormat="1" ht="10.5" customHeight="1" x14ac:dyDescent="0.2">
      <c r="A57" s="413"/>
      <c r="B57" s="482"/>
      <c r="C57" s="680"/>
      <c r="D57" s="680"/>
      <c r="E57" s="681"/>
      <c r="F57" s="682"/>
      <c r="G57" s="682"/>
      <c r="H57" s="682"/>
      <c r="I57" s="682"/>
      <c r="J57" s="682"/>
      <c r="K57" s="682"/>
      <c r="L57" s="682"/>
      <c r="M57" s="682"/>
      <c r="N57" s="682"/>
      <c r="O57" s="682"/>
      <c r="P57" s="682"/>
      <c r="Q57" s="682"/>
      <c r="R57" s="724"/>
      <c r="S57" s="88"/>
    </row>
    <row r="58" spans="1:26" s="443" customFormat="1" ht="10.5" customHeight="1" x14ac:dyDescent="0.2">
      <c r="A58" s="413"/>
      <c r="B58" s="482"/>
      <c r="C58" s="667"/>
      <c r="D58" s="176"/>
      <c r="E58" s="658"/>
      <c r="F58" s="658"/>
      <c r="G58" s="658"/>
      <c r="H58" s="658"/>
      <c r="I58" s="658"/>
      <c r="J58" s="658"/>
      <c r="K58" s="658"/>
      <c r="L58" s="658"/>
      <c r="M58" s="658"/>
      <c r="N58" s="658"/>
      <c r="O58" s="658"/>
      <c r="P58" s="658"/>
      <c r="Q58" s="658"/>
      <c r="R58" s="724"/>
      <c r="S58" s="88"/>
    </row>
    <row r="59" spans="1:26" s="443" customFormat="1" ht="10.5" customHeight="1" x14ac:dyDescent="0.2">
      <c r="A59" s="413"/>
      <c r="B59" s="482"/>
      <c r="C59" s="667"/>
      <c r="D59" s="176"/>
      <c r="E59" s="668"/>
      <c r="F59" s="668"/>
      <c r="G59" s="668"/>
      <c r="H59" s="668"/>
      <c r="I59" s="668"/>
      <c r="J59" s="668"/>
      <c r="K59" s="668"/>
      <c r="L59" s="668"/>
      <c r="M59" s="668"/>
      <c r="N59" s="668"/>
      <c r="O59" s="668"/>
      <c r="P59" s="668"/>
      <c r="Q59" s="668"/>
      <c r="R59" s="724"/>
      <c r="S59" s="88"/>
    </row>
    <row r="60" spans="1:26" s="443" customFormat="1" ht="10.5" customHeight="1" x14ac:dyDescent="0.2">
      <c r="A60" s="413"/>
      <c r="B60" s="482"/>
      <c r="C60" s="667"/>
      <c r="D60" s="176"/>
      <c r="E60" s="668"/>
      <c r="F60" s="668"/>
      <c r="G60" s="668"/>
      <c r="H60" s="668"/>
      <c r="I60" s="668"/>
      <c r="J60" s="668"/>
      <c r="K60" s="668"/>
      <c r="L60" s="668"/>
      <c r="M60" s="668"/>
      <c r="N60" s="668"/>
      <c r="O60" s="668"/>
      <c r="P60" s="668"/>
      <c r="Q60" s="668"/>
      <c r="R60" s="724"/>
      <c r="S60" s="88"/>
    </row>
    <row r="61" spans="1:26" s="443" customFormat="1" ht="10.5" customHeight="1" x14ac:dyDescent="0.2">
      <c r="A61" s="413"/>
      <c r="B61" s="482"/>
      <c r="C61" s="667"/>
      <c r="D61" s="176"/>
      <c r="E61" s="668"/>
      <c r="F61" s="668"/>
      <c r="G61" s="668"/>
      <c r="H61" s="668"/>
      <c r="I61" s="668"/>
      <c r="J61" s="668"/>
      <c r="K61" s="668"/>
      <c r="L61" s="668"/>
      <c r="M61" s="668"/>
      <c r="N61" s="668"/>
      <c r="O61" s="668"/>
      <c r="P61" s="668"/>
      <c r="Q61" s="668"/>
      <c r="R61" s="724"/>
      <c r="S61" s="88"/>
    </row>
    <row r="62" spans="1:26" s="443" customFormat="1" ht="10.5" customHeight="1" x14ac:dyDescent="0.2">
      <c r="A62" s="413"/>
      <c r="B62" s="482"/>
      <c r="C62" s="667"/>
      <c r="D62" s="176"/>
      <c r="E62" s="668"/>
      <c r="F62" s="668"/>
      <c r="G62" s="668"/>
      <c r="H62" s="668"/>
      <c r="I62" s="668"/>
      <c r="J62" s="668"/>
      <c r="K62" s="668"/>
      <c r="L62" s="668"/>
      <c r="M62" s="668"/>
      <c r="N62" s="668"/>
      <c r="O62" s="668"/>
      <c r="P62" s="668"/>
      <c r="Q62" s="668"/>
      <c r="R62" s="724"/>
      <c r="S62" s="88"/>
    </row>
    <row r="63" spans="1:26" s="443" customFormat="1" ht="10.5" customHeight="1" x14ac:dyDescent="0.2">
      <c r="A63" s="413"/>
      <c r="B63" s="482"/>
      <c r="C63" s="667"/>
      <c r="D63" s="176"/>
      <c r="E63" s="668"/>
      <c r="F63" s="668"/>
      <c r="G63" s="668"/>
      <c r="H63" s="668"/>
      <c r="I63" s="668"/>
      <c r="J63" s="668"/>
      <c r="K63" s="668"/>
      <c r="L63" s="668"/>
      <c r="M63" s="668"/>
      <c r="N63" s="668"/>
      <c r="O63" s="668"/>
      <c r="P63" s="668"/>
      <c r="Q63" s="668"/>
      <c r="R63" s="724"/>
      <c r="S63" s="88"/>
    </row>
    <row r="64" spans="1:26" s="443" customFormat="1" ht="10.5" customHeight="1" x14ac:dyDescent="0.2">
      <c r="A64" s="413"/>
      <c r="B64" s="482"/>
      <c r="C64" s="667"/>
      <c r="D64" s="176"/>
      <c r="E64" s="668"/>
      <c r="F64" s="668"/>
      <c r="G64" s="668"/>
      <c r="H64" s="668"/>
      <c r="I64" s="668"/>
      <c r="J64" s="668"/>
      <c r="K64" s="668"/>
      <c r="L64" s="668"/>
      <c r="M64" s="668"/>
      <c r="N64" s="668"/>
      <c r="O64" s="668"/>
      <c r="P64" s="668"/>
      <c r="Q64" s="668"/>
      <c r="R64" s="724"/>
      <c r="S64" s="88"/>
    </row>
    <row r="65" spans="1:19" s="443" customFormat="1" ht="10.5" customHeight="1" x14ac:dyDescent="0.2">
      <c r="A65" s="413"/>
      <c r="B65" s="482"/>
      <c r="C65" s="667"/>
      <c r="D65" s="176"/>
      <c r="E65" s="668"/>
      <c r="F65" s="668"/>
      <c r="G65" s="668"/>
      <c r="H65" s="668"/>
      <c r="I65" s="668"/>
      <c r="J65" s="668"/>
      <c r="K65" s="668"/>
      <c r="L65" s="668"/>
      <c r="M65" s="668"/>
      <c r="N65" s="668"/>
      <c r="O65" s="668"/>
      <c r="P65" s="668"/>
      <c r="Q65" s="668"/>
      <c r="R65" s="724"/>
      <c r="S65" s="88"/>
    </row>
    <row r="66" spans="1:19" s="443" customFormat="1" ht="10.5" customHeight="1" x14ac:dyDescent="0.2">
      <c r="A66" s="413"/>
      <c r="B66" s="482"/>
      <c r="C66" s="667"/>
      <c r="D66" s="176"/>
      <c r="E66" s="668"/>
      <c r="F66" s="668"/>
      <c r="G66" s="668"/>
      <c r="H66" s="668"/>
      <c r="I66" s="668"/>
      <c r="J66" s="668"/>
      <c r="K66" s="668"/>
      <c r="L66" s="668"/>
      <c r="M66" s="668"/>
      <c r="N66" s="668"/>
      <c r="O66" s="668"/>
      <c r="P66" s="668"/>
      <c r="Q66" s="668"/>
      <c r="R66" s="724"/>
      <c r="S66" s="88"/>
    </row>
    <row r="67" spans="1:19" s="443" customFormat="1" ht="10.5" customHeight="1" x14ac:dyDescent="0.2">
      <c r="A67" s="413"/>
      <c r="B67" s="482"/>
      <c r="C67" s="667"/>
      <c r="D67" s="176"/>
      <c r="E67" s="668"/>
      <c r="F67" s="668"/>
      <c r="G67" s="668"/>
      <c r="H67" s="668"/>
      <c r="I67" s="668"/>
      <c r="J67" s="668"/>
      <c r="K67" s="668"/>
      <c r="L67" s="668"/>
      <c r="M67" s="668"/>
      <c r="N67" s="668"/>
      <c r="O67" s="668"/>
      <c r="P67" s="668"/>
      <c r="Q67" s="668"/>
      <c r="R67" s="724"/>
      <c r="S67" s="88"/>
    </row>
    <row r="68" spans="1:19" s="443" customFormat="1" ht="10.5" customHeight="1" x14ac:dyDescent="0.2">
      <c r="A68" s="413"/>
      <c r="B68" s="482"/>
      <c r="C68" s="667"/>
      <c r="D68" s="176"/>
      <c r="E68" s="668"/>
      <c r="F68" s="668"/>
      <c r="G68" s="668"/>
      <c r="H68" s="668"/>
      <c r="I68" s="668"/>
      <c r="J68" s="668"/>
      <c r="K68" s="668"/>
      <c r="L68" s="668"/>
      <c r="M68" s="668"/>
      <c r="N68" s="668"/>
      <c r="O68" s="668"/>
      <c r="P68" s="668"/>
      <c r="Q68" s="668"/>
      <c r="R68" s="724"/>
      <c r="S68" s="88"/>
    </row>
    <row r="69" spans="1:19" s="443" customFormat="1" ht="10.5" customHeight="1" x14ac:dyDescent="0.2">
      <c r="A69" s="413"/>
      <c r="B69" s="482"/>
      <c r="C69" s="667"/>
      <c r="D69" s="176"/>
      <c r="E69" s="668"/>
      <c r="F69" s="668"/>
      <c r="G69" s="668"/>
      <c r="H69" s="668"/>
      <c r="I69" s="668"/>
      <c r="J69" s="668"/>
      <c r="K69" s="668"/>
      <c r="L69" s="668"/>
      <c r="M69" s="668"/>
      <c r="N69" s="668"/>
      <c r="O69" s="668"/>
      <c r="P69" s="668"/>
      <c r="Q69" s="668"/>
      <c r="R69" s="724"/>
      <c r="S69" s="88"/>
    </row>
    <row r="70" spans="1:19" s="443" customFormat="1" ht="27" customHeight="1" x14ac:dyDescent="0.2">
      <c r="A70" s="413"/>
      <c r="B70" s="482"/>
      <c r="C70" s="1655" t="s">
        <v>458</v>
      </c>
      <c r="D70" s="1655"/>
      <c r="E70" s="1655"/>
      <c r="F70" s="1655"/>
      <c r="G70" s="1655"/>
      <c r="H70" s="1655"/>
      <c r="I70" s="1655"/>
      <c r="J70" s="1655"/>
      <c r="K70" s="1655"/>
      <c r="L70" s="1655"/>
      <c r="M70" s="1655"/>
      <c r="N70" s="1655"/>
      <c r="O70" s="1655"/>
      <c r="P70" s="1655"/>
      <c r="Q70" s="1655"/>
      <c r="R70" s="724"/>
      <c r="S70" s="88"/>
    </row>
    <row r="71" spans="1:19" s="443" customFormat="1" ht="15.75" customHeight="1" x14ac:dyDescent="0.2">
      <c r="A71" s="413"/>
      <c r="B71" s="482"/>
      <c r="C71" s="1656" t="s">
        <v>241</v>
      </c>
      <c r="D71" s="1656"/>
      <c r="E71" s="1656"/>
      <c r="F71" s="1656"/>
      <c r="G71" s="1656"/>
      <c r="H71" s="1656"/>
      <c r="I71" s="1656"/>
      <c r="J71" s="1656"/>
      <c r="K71" s="1656"/>
      <c r="L71" s="1656"/>
      <c r="M71" s="1656"/>
      <c r="N71" s="1656"/>
      <c r="O71" s="1656"/>
      <c r="P71" s="1656"/>
      <c r="Q71" s="1656"/>
      <c r="R71" s="724"/>
      <c r="S71" s="88"/>
    </row>
    <row r="72" spans="1:19" x14ac:dyDescent="0.2">
      <c r="A72" s="413"/>
      <c r="B72" s="683">
        <v>20</v>
      </c>
      <c r="C72" s="1631">
        <v>42461</v>
      </c>
      <c r="D72" s="1631"/>
      <c r="E72" s="648"/>
      <c r="F72" s="684"/>
      <c r="G72" s="684"/>
      <c r="H72" s="684"/>
      <c r="I72" s="684"/>
      <c r="J72" s="685"/>
      <c r="K72" s="685"/>
      <c r="L72" s="685"/>
      <c r="M72" s="685"/>
      <c r="N72" s="686"/>
      <c r="O72" s="686"/>
      <c r="P72" s="686"/>
      <c r="Q72" s="957"/>
      <c r="R72" s="728"/>
      <c r="S72" s="957"/>
    </row>
  </sheetData>
  <mergeCells count="9">
    <mergeCell ref="C70:Q70"/>
    <mergeCell ref="C71:Q71"/>
    <mergeCell ref="C72:D72"/>
    <mergeCell ref="E6:N6"/>
    <mergeCell ref="E1:Q1"/>
    <mergeCell ref="P3:Q3"/>
    <mergeCell ref="U9:X12"/>
    <mergeCell ref="C34:D34"/>
    <mergeCell ref="C56:D5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AM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360" bestFit="1" customWidth="1"/>
    <col min="14" max="39" width="9.140625" style="1361"/>
    <col min="40" max="16384" width="9.140625" style="101"/>
  </cols>
  <sheetData>
    <row r="1" spans="1:39" ht="13.5" customHeight="1" x14ac:dyDescent="0.2">
      <c r="A1" s="103"/>
      <c r="B1" s="826"/>
      <c r="C1" s="827" t="s">
        <v>401</v>
      </c>
      <c r="D1" s="828"/>
      <c r="E1" s="103"/>
      <c r="F1" s="103"/>
      <c r="G1" s="103"/>
      <c r="H1" s="103"/>
      <c r="I1" s="829"/>
      <c r="J1" s="103"/>
      <c r="K1" s="103"/>
      <c r="L1" s="100"/>
    </row>
    <row r="2" spans="1:39" ht="6" customHeight="1" x14ac:dyDescent="0.2">
      <c r="A2" s="346"/>
      <c r="B2" s="830"/>
      <c r="C2" s="831"/>
      <c r="D2" s="831"/>
      <c r="E2" s="832"/>
      <c r="F2" s="832"/>
      <c r="G2" s="832"/>
      <c r="H2" s="832"/>
      <c r="I2" s="833"/>
      <c r="J2" s="801"/>
      <c r="K2" s="345"/>
      <c r="L2" s="100"/>
    </row>
    <row r="3" spans="1:39" ht="6" customHeight="1" thickBot="1" x14ac:dyDescent="0.25">
      <c r="A3" s="346"/>
      <c r="B3" s="346"/>
      <c r="C3" s="103"/>
      <c r="D3" s="103"/>
      <c r="E3" s="103"/>
      <c r="F3" s="103"/>
      <c r="G3" s="103"/>
      <c r="H3" s="103"/>
      <c r="I3" s="103"/>
      <c r="J3" s="103"/>
      <c r="K3" s="347"/>
      <c r="L3" s="100"/>
    </row>
    <row r="4" spans="1:39" s="105" customFormat="1" ht="13.5" customHeight="1" thickBot="1" x14ac:dyDescent="0.25">
      <c r="A4" s="390"/>
      <c r="B4" s="346"/>
      <c r="C4" s="1667" t="s">
        <v>402</v>
      </c>
      <c r="D4" s="1668"/>
      <c r="E4" s="1668"/>
      <c r="F4" s="1668"/>
      <c r="G4" s="1668"/>
      <c r="H4" s="1668"/>
      <c r="I4" s="1668"/>
      <c r="J4" s="1669"/>
      <c r="K4" s="347"/>
      <c r="L4" s="104"/>
      <c r="M4" s="1360"/>
      <c r="N4" s="1362"/>
      <c r="O4" s="1362"/>
      <c r="P4" s="1362"/>
      <c r="Q4" s="1362"/>
      <c r="R4" s="1362"/>
      <c r="S4" s="1362"/>
      <c r="T4" s="1362"/>
      <c r="U4" s="1362"/>
      <c r="V4" s="1362"/>
      <c r="W4" s="1362"/>
      <c r="X4" s="1362"/>
      <c r="Y4" s="1362"/>
      <c r="Z4" s="1362"/>
      <c r="AA4" s="1362"/>
      <c r="AB4" s="1362"/>
      <c r="AC4" s="1362"/>
      <c r="AD4" s="1362"/>
      <c r="AE4" s="1362"/>
      <c r="AF4" s="1362"/>
      <c r="AG4" s="1362"/>
      <c r="AH4" s="1362"/>
      <c r="AI4" s="1362"/>
      <c r="AJ4" s="1362"/>
      <c r="AK4" s="1362"/>
      <c r="AL4" s="1362"/>
      <c r="AM4" s="1362"/>
    </row>
    <row r="5" spans="1:39" ht="15.75" customHeight="1" x14ac:dyDescent="0.2">
      <c r="A5" s="346"/>
      <c r="B5" s="346"/>
      <c r="C5" s="834" t="s">
        <v>69</v>
      </c>
      <c r="D5" s="106"/>
      <c r="E5" s="106"/>
      <c r="F5" s="106"/>
      <c r="G5" s="106"/>
      <c r="H5" s="106"/>
      <c r="I5" s="106"/>
      <c r="J5" s="835"/>
      <c r="K5" s="347"/>
      <c r="L5" s="100"/>
    </row>
    <row r="6" spans="1:39" ht="12" customHeight="1" x14ac:dyDescent="0.2">
      <c r="A6" s="346"/>
      <c r="B6" s="346"/>
      <c r="C6" s="106"/>
      <c r="D6" s="106"/>
      <c r="E6" s="836"/>
      <c r="F6" s="836"/>
      <c r="G6" s="836"/>
      <c r="H6" s="836"/>
      <c r="I6" s="836"/>
      <c r="J6" s="837"/>
      <c r="K6" s="347"/>
      <c r="L6" s="100"/>
    </row>
    <row r="7" spans="1:39" ht="24" customHeight="1" x14ac:dyDescent="0.2">
      <c r="A7" s="346"/>
      <c r="B7" s="346"/>
      <c r="C7" s="1670" t="s">
        <v>585</v>
      </c>
      <c r="D7" s="1671"/>
      <c r="E7" s="825" t="s">
        <v>68</v>
      </c>
      <c r="F7" s="825" t="s">
        <v>403</v>
      </c>
      <c r="G7" s="107" t="s">
        <v>404</v>
      </c>
      <c r="H7" s="107" t="s">
        <v>405</v>
      </c>
      <c r="I7" s="107"/>
      <c r="J7" s="838"/>
      <c r="K7" s="348"/>
      <c r="L7" s="108"/>
    </row>
    <row r="8" spans="1:39" s="845" customFormat="1" ht="3" customHeight="1" x14ac:dyDescent="0.2">
      <c r="A8" s="839"/>
      <c r="B8" s="346"/>
      <c r="C8" s="109"/>
      <c r="D8" s="840"/>
      <c r="E8" s="841"/>
      <c r="F8" s="842"/>
      <c r="G8" s="840"/>
      <c r="H8" s="840"/>
      <c r="I8" s="840"/>
      <c r="J8" s="840"/>
      <c r="K8" s="843"/>
      <c r="L8" s="844"/>
      <c r="M8" s="1360"/>
      <c r="N8" s="1363"/>
      <c r="O8" s="1363"/>
      <c r="P8" s="1363"/>
      <c r="Q8" s="1363"/>
      <c r="R8" s="1363"/>
      <c r="S8" s="1363"/>
      <c r="T8" s="1363"/>
      <c r="U8" s="1363"/>
      <c r="V8" s="1363"/>
      <c r="W8" s="1363"/>
      <c r="X8" s="1363"/>
      <c r="Y8" s="1363"/>
      <c r="Z8" s="1363"/>
      <c r="AA8" s="1363"/>
      <c r="AB8" s="1363"/>
      <c r="AC8" s="1363"/>
      <c r="AD8" s="1363"/>
      <c r="AE8" s="1363"/>
      <c r="AF8" s="1363"/>
      <c r="AG8" s="1363"/>
      <c r="AH8" s="1363"/>
      <c r="AI8" s="1363"/>
      <c r="AJ8" s="1363"/>
      <c r="AK8" s="1363"/>
      <c r="AL8" s="1363"/>
      <c r="AM8" s="1363"/>
    </row>
    <row r="9" spans="1:39" s="113" customFormat="1" ht="12.75" customHeight="1" x14ac:dyDescent="0.2">
      <c r="A9" s="391"/>
      <c r="B9" s="346"/>
      <c r="C9" s="111" t="s">
        <v>198</v>
      </c>
      <c r="D9" s="775" t="s">
        <v>198</v>
      </c>
      <c r="E9" s="798">
        <v>4.2</v>
      </c>
      <c r="F9" s="798">
        <v>6.9</v>
      </c>
      <c r="G9" s="798">
        <v>4.4000000000000004</v>
      </c>
      <c r="H9" s="798">
        <v>4.0999999999999996</v>
      </c>
      <c r="I9" s="112">
        <f>IFERROR(H9/G9,":")</f>
        <v>0.93181818181818166</v>
      </c>
      <c r="J9" s="846"/>
      <c r="K9" s="349"/>
      <c r="L9" s="110"/>
      <c r="M9" s="1364"/>
      <c r="N9" s="1365"/>
      <c r="O9" s="1365"/>
      <c r="P9" s="1365"/>
      <c r="Q9" s="1366"/>
      <c r="R9" s="1367"/>
      <c r="S9" s="1365"/>
      <c r="T9" s="1365"/>
      <c r="U9" s="1365"/>
      <c r="V9" s="1365"/>
      <c r="W9" s="1365"/>
      <c r="X9" s="1365"/>
      <c r="Y9" s="1365"/>
      <c r="Z9" s="1365"/>
      <c r="AA9" s="1365"/>
      <c r="AB9" s="1365"/>
      <c r="AC9" s="1365"/>
      <c r="AD9" s="1365"/>
      <c r="AE9" s="1365"/>
      <c r="AF9" s="1365"/>
      <c r="AG9" s="1365"/>
      <c r="AH9" s="1365"/>
      <c r="AI9" s="1365"/>
      <c r="AJ9" s="1365"/>
      <c r="AK9" s="1365"/>
      <c r="AL9" s="1365"/>
      <c r="AM9" s="1365"/>
    </row>
    <row r="10" spans="1:39" ht="12.75" customHeight="1" x14ac:dyDescent="0.2">
      <c r="A10" s="346"/>
      <c r="B10" s="346"/>
      <c r="C10" s="111" t="s">
        <v>199</v>
      </c>
      <c r="D10" s="775" t="s">
        <v>199</v>
      </c>
      <c r="E10" s="798">
        <v>5.8</v>
      </c>
      <c r="F10" s="798">
        <v>10.9</v>
      </c>
      <c r="G10" s="798">
        <v>6.1</v>
      </c>
      <c r="H10" s="798">
        <v>5.4</v>
      </c>
      <c r="I10" s="112">
        <f t="shared" ref="I10:I39" si="0">IFERROR(H10/G10,":")</f>
        <v>0.88524590163934436</v>
      </c>
      <c r="J10" s="846"/>
      <c r="K10" s="350"/>
      <c r="L10" s="102"/>
      <c r="M10" s="1364"/>
      <c r="P10" s="1365"/>
      <c r="Q10" s="1368"/>
      <c r="R10" s="1367"/>
    </row>
    <row r="11" spans="1:39" ht="12.75" customHeight="1" x14ac:dyDescent="0.2">
      <c r="A11" s="346"/>
      <c r="B11" s="346"/>
      <c r="C11" s="111" t="s">
        <v>200</v>
      </c>
      <c r="D11" s="775" t="s">
        <v>200</v>
      </c>
      <c r="E11" s="798">
        <v>8.5</v>
      </c>
      <c r="F11" s="798">
        <v>24.5</v>
      </c>
      <c r="G11" s="798">
        <v>9.1</v>
      </c>
      <c r="H11" s="798">
        <v>7.9</v>
      </c>
      <c r="I11" s="112">
        <f t="shared" si="0"/>
        <v>0.86813186813186816</v>
      </c>
      <c r="J11" s="846"/>
      <c r="K11" s="350"/>
      <c r="L11" s="102"/>
      <c r="M11" s="1364"/>
      <c r="P11" s="1365"/>
      <c r="Q11" s="1368"/>
      <c r="R11" s="1367"/>
    </row>
    <row r="12" spans="1:39" ht="12.75" customHeight="1" x14ac:dyDescent="0.2">
      <c r="A12" s="346"/>
      <c r="B12" s="346"/>
      <c r="C12" s="111" t="s">
        <v>375</v>
      </c>
      <c r="D12" s="775" t="s">
        <v>375</v>
      </c>
      <c r="E12" s="798">
        <v>12.1</v>
      </c>
      <c r="F12" s="798">
        <v>28.2</v>
      </c>
      <c r="G12" s="798">
        <v>12.5</v>
      </c>
      <c r="H12" s="798">
        <v>11.7</v>
      </c>
      <c r="I12" s="112">
        <f t="shared" si="0"/>
        <v>0.93599999999999994</v>
      </c>
      <c r="J12" s="846"/>
      <c r="K12" s="350"/>
      <c r="L12" s="102"/>
      <c r="M12" s="1364"/>
      <c r="O12" s="1369"/>
      <c r="P12" s="1365"/>
      <c r="Q12" s="1368"/>
      <c r="R12" s="1367"/>
    </row>
    <row r="13" spans="1:39" ht="12.75" customHeight="1" x14ac:dyDescent="0.2">
      <c r="A13" s="346"/>
      <c r="B13" s="346"/>
      <c r="C13" s="111"/>
      <c r="D13" s="775" t="s">
        <v>383</v>
      </c>
      <c r="E13" s="798">
        <v>14.9</v>
      </c>
      <c r="F13" s="798">
        <v>39</v>
      </c>
      <c r="G13" s="798">
        <v>14.1</v>
      </c>
      <c r="H13" s="798">
        <v>15.8</v>
      </c>
      <c r="I13" s="112">
        <f t="shared" si="0"/>
        <v>1.1205673758865249</v>
      </c>
      <c r="J13" s="846"/>
      <c r="K13" s="350"/>
      <c r="L13" s="102"/>
      <c r="M13" s="1364"/>
      <c r="O13" s="1369"/>
      <c r="Q13" s="1368"/>
      <c r="R13" s="1367"/>
    </row>
    <row r="14" spans="1:39" ht="12.75" customHeight="1" x14ac:dyDescent="0.2">
      <c r="A14" s="346"/>
      <c r="B14" s="346"/>
      <c r="C14" s="111" t="s">
        <v>201</v>
      </c>
      <c r="D14" s="775" t="s">
        <v>201</v>
      </c>
      <c r="E14" s="798">
        <v>10.199999999999999</v>
      </c>
      <c r="F14" s="798">
        <v>23.9</v>
      </c>
      <c r="G14" s="798">
        <v>8.8000000000000007</v>
      </c>
      <c r="H14" s="798">
        <v>11.8</v>
      </c>
      <c r="I14" s="112">
        <f t="shared" si="0"/>
        <v>1.3409090909090908</v>
      </c>
      <c r="J14" s="846"/>
      <c r="K14" s="350"/>
      <c r="L14" s="102"/>
      <c r="M14" s="1364"/>
      <c r="O14" s="1369"/>
      <c r="Q14" s="1368"/>
      <c r="R14" s="1367"/>
    </row>
    <row r="15" spans="1:39" ht="12.75" customHeight="1" x14ac:dyDescent="0.2">
      <c r="A15" s="346"/>
      <c r="B15" s="346"/>
      <c r="C15" s="111" t="s">
        <v>376</v>
      </c>
      <c r="D15" s="775" t="s">
        <v>384</v>
      </c>
      <c r="E15" s="798">
        <v>8.1</v>
      </c>
      <c r="F15" s="798">
        <v>16.600000000000001</v>
      </c>
      <c r="G15" s="798">
        <v>7.6</v>
      </c>
      <c r="H15" s="798">
        <v>8.6999999999999993</v>
      </c>
      <c r="I15" s="112">
        <f t="shared" si="0"/>
        <v>1.1447368421052631</v>
      </c>
      <c r="J15" s="846"/>
      <c r="K15" s="350"/>
      <c r="L15" s="102"/>
      <c r="M15" s="1364"/>
      <c r="P15" s="1365"/>
      <c r="Q15" s="1368"/>
      <c r="R15" s="1367"/>
    </row>
    <row r="16" spans="1:39" ht="12.75" customHeight="1" x14ac:dyDescent="0.2">
      <c r="A16" s="346"/>
      <c r="B16" s="346"/>
      <c r="C16" s="111" t="s">
        <v>202</v>
      </c>
      <c r="D16" s="775" t="s">
        <v>202</v>
      </c>
      <c r="E16" s="798">
        <v>20.399999999999999</v>
      </c>
      <c r="F16" s="798">
        <v>45.5</v>
      </c>
      <c r="G16" s="798">
        <v>18.7</v>
      </c>
      <c r="H16" s="798">
        <v>22.2</v>
      </c>
      <c r="I16" s="112">
        <f t="shared" si="0"/>
        <v>1.1871657754010696</v>
      </c>
      <c r="J16" s="846"/>
      <c r="K16" s="350"/>
      <c r="L16" s="102"/>
      <c r="M16" s="1364"/>
      <c r="P16" s="1365"/>
      <c r="Q16" s="1368"/>
      <c r="R16" s="1367"/>
    </row>
    <row r="17" spans="1:39" ht="12.75" customHeight="1" x14ac:dyDescent="0.2">
      <c r="A17" s="346"/>
      <c r="B17" s="346"/>
      <c r="C17" s="111" t="s">
        <v>377</v>
      </c>
      <c r="D17" s="775" t="s">
        <v>377</v>
      </c>
      <c r="E17" s="798">
        <v>6.3</v>
      </c>
      <c r="F17" s="798">
        <v>13.5</v>
      </c>
      <c r="G17" s="798">
        <v>7.1</v>
      </c>
      <c r="H17" s="798">
        <v>5.5</v>
      </c>
      <c r="I17" s="112">
        <f t="shared" si="0"/>
        <v>0.77464788732394374</v>
      </c>
      <c r="J17" s="846"/>
      <c r="K17" s="350"/>
      <c r="L17" s="102"/>
      <c r="M17" s="1364"/>
      <c r="P17" s="1365"/>
      <c r="Q17" s="1368"/>
      <c r="R17" s="1367"/>
    </row>
    <row r="18" spans="1:39" ht="12.75" customHeight="1" x14ac:dyDescent="0.2">
      <c r="A18" s="346"/>
      <c r="B18" s="346"/>
      <c r="C18" s="111" t="s">
        <v>203</v>
      </c>
      <c r="D18" s="775" t="s">
        <v>203</v>
      </c>
      <c r="E18" s="798">
        <v>9.3000000000000007</v>
      </c>
      <c r="F18" s="798">
        <v>21.9</v>
      </c>
      <c r="G18" s="798">
        <v>9.6</v>
      </c>
      <c r="H18" s="798">
        <v>9</v>
      </c>
      <c r="I18" s="112">
        <f t="shared" si="0"/>
        <v>0.9375</v>
      </c>
      <c r="J18" s="846"/>
      <c r="K18" s="350"/>
      <c r="L18" s="102"/>
      <c r="M18" s="1364"/>
      <c r="N18" s="1370"/>
      <c r="Q18" s="1368"/>
      <c r="R18" s="1367"/>
    </row>
    <row r="19" spans="1:39" ht="12.75" customHeight="1" x14ac:dyDescent="0.2">
      <c r="A19" s="346"/>
      <c r="B19" s="346"/>
      <c r="C19" s="111" t="s">
        <v>204</v>
      </c>
      <c r="D19" s="775" t="s">
        <v>204</v>
      </c>
      <c r="E19" s="798">
        <v>10</v>
      </c>
      <c r="F19" s="798">
        <v>24</v>
      </c>
      <c r="G19" s="798">
        <v>10.5</v>
      </c>
      <c r="H19" s="798">
        <v>9.4</v>
      </c>
      <c r="I19" s="112">
        <f t="shared" si="0"/>
        <v>0.89523809523809528</v>
      </c>
      <c r="J19" s="846"/>
      <c r="K19" s="350"/>
      <c r="L19" s="102"/>
      <c r="M19" s="1364"/>
      <c r="N19" s="1370"/>
      <c r="Q19" s="1368"/>
      <c r="R19" s="1367"/>
    </row>
    <row r="20" spans="1:39" s="115" customFormat="1" ht="12.75" customHeight="1" x14ac:dyDescent="0.2">
      <c r="A20" s="392"/>
      <c r="B20" s="346"/>
      <c r="C20" s="111" t="s">
        <v>359</v>
      </c>
      <c r="D20" s="775" t="s">
        <v>378</v>
      </c>
      <c r="E20" s="798">
        <v>24.4</v>
      </c>
      <c r="F20" s="798">
        <v>51.9</v>
      </c>
      <c r="G20" s="798">
        <v>21.1</v>
      </c>
      <c r="H20" s="798">
        <v>28.7</v>
      </c>
      <c r="I20" s="112">
        <f t="shared" si="0"/>
        <v>1.3601895734597156</v>
      </c>
      <c r="J20" s="847"/>
      <c r="K20" s="351"/>
      <c r="L20" s="114"/>
      <c r="M20" s="1364"/>
      <c r="N20" s="1371"/>
      <c r="O20" s="1371"/>
      <c r="P20" s="1371"/>
      <c r="Q20" s="1372"/>
      <c r="R20" s="1367"/>
      <c r="S20" s="1371"/>
      <c r="T20" s="1371"/>
      <c r="U20" s="1371"/>
      <c r="V20" s="1371"/>
      <c r="W20" s="1371"/>
      <c r="X20" s="1371"/>
      <c r="Y20" s="1371"/>
      <c r="Z20" s="1371"/>
      <c r="AA20" s="1371"/>
      <c r="AB20" s="1371"/>
      <c r="AC20" s="1371"/>
      <c r="AD20" s="1371"/>
      <c r="AE20" s="1371"/>
      <c r="AF20" s="1371"/>
      <c r="AG20" s="1371"/>
      <c r="AH20" s="1371"/>
      <c r="AI20" s="1371"/>
      <c r="AJ20" s="1371"/>
      <c r="AK20" s="1371"/>
      <c r="AL20" s="1371"/>
      <c r="AM20" s="1371"/>
    </row>
    <row r="21" spans="1:39" ht="12.75" customHeight="1" x14ac:dyDescent="0.2">
      <c r="A21" s="346"/>
      <c r="B21" s="346"/>
      <c r="C21" s="111" t="s">
        <v>205</v>
      </c>
      <c r="D21" s="775" t="s">
        <v>385</v>
      </c>
      <c r="E21" s="798">
        <v>6.4</v>
      </c>
      <c r="F21" s="798">
        <v>11.4</v>
      </c>
      <c r="G21" s="798">
        <v>6</v>
      </c>
      <c r="H21" s="798">
        <v>6.9</v>
      </c>
      <c r="I21" s="112">
        <f t="shared" si="0"/>
        <v>1.1500000000000001</v>
      </c>
      <c r="J21" s="846"/>
      <c r="K21" s="350"/>
      <c r="L21" s="102"/>
      <c r="M21" s="1364"/>
      <c r="Q21" s="1368"/>
      <c r="R21" s="1367"/>
    </row>
    <row r="22" spans="1:39" s="117" customFormat="1" ht="12.75" customHeight="1" x14ac:dyDescent="0.2">
      <c r="A22" s="393"/>
      <c r="B22" s="346"/>
      <c r="C22" s="111" t="s">
        <v>206</v>
      </c>
      <c r="D22" s="775" t="s">
        <v>206</v>
      </c>
      <c r="E22" s="798">
        <v>8.6</v>
      </c>
      <c r="F22" s="798">
        <v>19</v>
      </c>
      <c r="G22" s="798">
        <v>10.199999999999999</v>
      </c>
      <c r="H22" s="798">
        <v>6.7</v>
      </c>
      <c r="I22" s="112">
        <f t="shared" si="0"/>
        <v>0.65686274509803932</v>
      </c>
      <c r="J22" s="847"/>
      <c r="K22" s="352"/>
      <c r="L22" s="116"/>
      <c r="M22" s="1364"/>
      <c r="N22" s="1373"/>
      <c r="O22" s="1373"/>
      <c r="P22" s="1373"/>
      <c r="Q22" s="1374"/>
      <c r="R22" s="1367"/>
      <c r="S22" s="1373"/>
      <c r="T22" s="1373"/>
      <c r="U22" s="1373"/>
      <c r="V22" s="1373"/>
      <c r="W22" s="1373"/>
      <c r="X22" s="1373"/>
      <c r="Y22" s="1373"/>
      <c r="Z22" s="1373"/>
      <c r="AA22" s="1373"/>
      <c r="AB22" s="1373"/>
      <c r="AC22" s="1373"/>
      <c r="AD22" s="1373"/>
      <c r="AE22" s="1373"/>
      <c r="AF22" s="1373"/>
      <c r="AG22" s="1373"/>
      <c r="AH22" s="1373"/>
      <c r="AI22" s="1373"/>
      <c r="AJ22" s="1373"/>
      <c r="AK22" s="1373"/>
      <c r="AL22" s="1373"/>
      <c r="AM22" s="1373"/>
    </row>
    <row r="23" spans="1:39" s="119" customFormat="1" ht="12.75" customHeight="1" x14ac:dyDescent="0.2">
      <c r="A23" s="353"/>
      <c r="B23" s="353"/>
      <c r="C23" s="111" t="s">
        <v>207</v>
      </c>
      <c r="D23" s="775" t="s">
        <v>207</v>
      </c>
      <c r="E23" s="798">
        <v>11.4</v>
      </c>
      <c r="F23" s="798">
        <v>36.700000000000003</v>
      </c>
      <c r="G23" s="798">
        <v>10.9</v>
      </c>
      <c r="H23" s="798">
        <v>11.9</v>
      </c>
      <c r="I23" s="112">
        <f t="shared" si="0"/>
        <v>1.0917431192660549</v>
      </c>
      <c r="J23" s="846"/>
      <c r="K23" s="350"/>
      <c r="L23" s="118"/>
      <c r="M23" s="1364"/>
      <c r="N23" s="1370"/>
      <c r="O23" s="1370"/>
      <c r="P23" s="1370"/>
      <c r="Q23" s="1368"/>
      <c r="R23" s="1367"/>
      <c r="S23" s="1370"/>
      <c r="T23" s="1370"/>
      <c r="U23" s="1370"/>
      <c r="V23" s="1370"/>
      <c r="W23" s="1370"/>
      <c r="X23" s="1370"/>
      <c r="Y23" s="1370"/>
      <c r="Z23" s="1370"/>
      <c r="AA23" s="1370"/>
      <c r="AB23" s="1370"/>
      <c r="AC23" s="1370"/>
      <c r="AD23" s="1370"/>
      <c r="AE23" s="1370"/>
      <c r="AF23" s="1370"/>
      <c r="AG23" s="1370"/>
      <c r="AH23" s="1370"/>
      <c r="AI23" s="1370"/>
      <c r="AJ23" s="1370"/>
      <c r="AK23" s="1370"/>
      <c r="AL23" s="1370"/>
      <c r="AM23" s="1370"/>
    </row>
    <row r="24" spans="1:39" ht="12.75" customHeight="1" x14ac:dyDescent="0.2">
      <c r="A24" s="346"/>
      <c r="B24" s="346"/>
      <c r="C24" s="111" t="s">
        <v>208</v>
      </c>
      <c r="D24" s="775" t="s">
        <v>208</v>
      </c>
      <c r="E24" s="798">
        <v>6.3</v>
      </c>
      <c r="F24" s="798">
        <v>15.3</v>
      </c>
      <c r="G24" s="798">
        <v>5.7</v>
      </c>
      <c r="H24" s="798">
        <v>7</v>
      </c>
      <c r="I24" s="112">
        <f t="shared" si="0"/>
        <v>1.2280701754385965</v>
      </c>
      <c r="J24" s="846"/>
      <c r="K24" s="350"/>
      <c r="L24" s="102"/>
      <c r="M24" s="1364"/>
      <c r="Q24" s="1368"/>
      <c r="R24" s="1367"/>
    </row>
    <row r="25" spans="1:39" ht="12.75" customHeight="1" x14ac:dyDescent="0.2">
      <c r="A25" s="346"/>
      <c r="B25" s="346"/>
      <c r="C25" s="111" t="s">
        <v>209</v>
      </c>
      <c r="D25" s="775" t="s">
        <v>209</v>
      </c>
      <c r="E25" s="798">
        <v>4.7</v>
      </c>
      <c r="F25" s="798">
        <v>9.8000000000000007</v>
      </c>
      <c r="G25" s="798">
        <v>4.4000000000000004</v>
      </c>
      <c r="H25" s="798">
        <v>5.0999999999999996</v>
      </c>
      <c r="I25" s="112">
        <f t="shared" si="0"/>
        <v>1.1590909090909089</v>
      </c>
      <c r="J25" s="846"/>
      <c r="K25" s="350"/>
      <c r="L25" s="102"/>
      <c r="M25" s="1364"/>
      <c r="Q25" s="1368"/>
      <c r="R25" s="1367"/>
    </row>
    <row r="26" spans="1:39" s="121" customFormat="1" ht="12.75" customHeight="1" x14ac:dyDescent="0.2">
      <c r="A26" s="354"/>
      <c r="B26" s="354"/>
      <c r="C26" s="109" t="s">
        <v>73</v>
      </c>
      <c r="D26" s="848" t="s">
        <v>73</v>
      </c>
      <c r="E26" s="849">
        <v>12.1</v>
      </c>
      <c r="F26" s="849">
        <v>30.7</v>
      </c>
      <c r="G26" s="849">
        <v>11.8</v>
      </c>
      <c r="H26" s="849">
        <v>12.3</v>
      </c>
      <c r="I26" s="850">
        <f t="shared" si="0"/>
        <v>1.0423728813559321</v>
      </c>
      <c r="J26" s="847"/>
      <c r="K26" s="355"/>
      <c r="L26" s="120"/>
      <c r="M26" s="1364"/>
      <c r="N26" s="1375"/>
      <c r="O26" s="1375"/>
      <c r="P26" s="1375"/>
      <c r="Q26" s="1374"/>
      <c r="R26" s="1367"/>
      <c r="S26" s="1375"/>
      <c r="T26" s="1375"/>
      <c r="U26" s="1375"/>
      <c r="V26" s="1375"/>
      <c r="W26" s="1375"/>
      <c r="X26" s="1375"/>
      <c r="Y26" s="1375"/>
      <c r="Z26" s="1375"/>
      <c r="AA26" s="1375"/>
      <c r="AB26" s="1375"/>
      <c r="AC26" s="1375"/>
      <c r="AD26" s="1375"/>
      <c r="AE26" s="1375"/>
      <c r="AF26" s="1375"/>
      <c r="AG26" s="1375"/>
      <c r="AH26" s="1375"/>
      <c r="AI26" s="1375"/>
      <c r="AJ26" s="1375"/>
      <c r="AK26" s="1375"/>
      <c r="AL26" s="1375"/>
      <c r="AM26" s="1375"/>
    </row>
    <row r="27" spans="1:39" s="123" customFormat="1" ht="12.75" customHeight="1" x14ac:dyDescent="0.2">
      <c r="A27" s="356"/>
      <c r="B27" s="394"/>
      <c r="C27" s="398" t="s">
        <v>210</v>
      </c>
      <c r="D27" s="776" t="s">
        <v>210</v>
      </c>
      <c r="E27" s="799">
        <v>10.199999999999999</v>
      </c>
      <c r="F27" s="799">
        <v>21.2</v>
      </c>
      <c r="G27" s="799">
        <v>10</v>
      </c>
      <c r="H27" s="799">
        <v>10.5</v>
      </c>
      <c r="I27" s="851">
        <f t="shared" si="0"/>
        <v>1.05</v>
      </c>
      <c r="J27" s="852"/>
      <c r="K27" s="357"/>
      <c r="L27" s="122"/>
      <c r="M27" s="1364"/>
      <c r="N27" s="1376"/>
      <c r="O27" s="1376"/>
      <c r="P27" s="1376"/>
      <c r="Q27" s="1361"/>
      <c r="R27" s="1376"/>
      <c r="S27" s="1376"/>
      <c r="T27" s="1376"/>
      <c r="U27" s="1376"/>
      <c r="V27" s="1376"/>
      <c r="W27" s="1376"/>
      <c r="X27" s="1376"/>
      <c r="Y27" s="1376"/>
      <c r="Z27" s="1376"/>
      <c r="AA27" s="1376"/>
      <c r="AB27" s="1376"/>
      <c r="AC27" s="1376"/>
      <c r="AD27" s="1376"/>
      <c r="AE27" s="1376"/>
      <c r="AF27" s="1376"/>
      <c r="AG27" s="1376"/>
      <c r="AH27" s="1376"/>
      <c r="AI27" s="1376"/>
      <c r="AJ27" s="1376"/>
      <c r="AK27" s="1376"/>
      <c r="AL27" s="1376"/>
      <c r="AM27" s="1376"/>
    </row>
    <row r="28" spans="1:39" ht="12.75" customHeight="1" x14ac:dyDescent="0.2">
      <c r="A28" s="346"/>
      <c r="B28" s="346"/>
      <c r="C28" s="111" t="s">
        <v>211</v>
      </c>
      <c r="D28" s="775" t="s">
        <v>211</v>
      </c>
      <c r="E28" s="798">
        <v>7.3</v>
      </c>
      <c r="F28" s="798">
        <v>18.5</v>
      </c>
      <c r="G28" s="798">
        <v>7.5</v>
      </c>
      <c r="H28" s="798">
        <v>7.1</v>
      </c>
      <c r="I28" s="112">
        <f t="shared" si="0"/>
        <v>0.94666666666666666</v>
      </c>
      <c r="J28" s="846"/>
      <c r="K28" s="350"/>
      <c r="L28" s="102"/>
      <c r="M28" s="1364"/>
    </row>
    <row r="29" spans="1:39" ht="12.75" customHeight="1" x14ac:dyDescent="0.2">
      <c r="A29" s="346"/>
      <c r="B29" s="346"/>
      <c r="C29" s="111" t="s">
        <v>212</v>
      </c>
      <c r="D29" s="775" t="s">
        <v>212</v>
      </c>
      <c r="E29" s="798">
        <v>5.8</v>
      </c>
      <c r="F29" s="798">
        <v>11</v>
      </c>
      <c r="G29" s="798">
        <v>5.2</v>
      </c>
      <c r="H29" s="798">
        <v>6.4</v>
      </c>
      <c r="I29" s="112">
        <f t="shared" si="0"/>
        <v>1.2307692307692308</v>
      </c>
      <c r="J29" s="846"/>
      <c r="K29" s="350"/>
      <c r="L29" s="102"/>
      <c r="M29" s="1364"/>
    </row>
    <row r="30" spans="1:39" ht="12.75" customHeight="1" x14ac:dyDescent="0.2">
      <c r="A30" s="346"/>
      <c r="B30" s="346"/>
      <c r="C30" s="111" t="s">
        <v>361</v>
      </c>
      <c r="D30" s="775" t="s">
        <v>380</v>
      </c>
      <c r="E30" s="798">
        <v>5.8</v>
      </c>
      <c r="F30" s="798">
        <v>14.1</v>
      </c>
      <c r="G30" s="798">
        <v>5.6</v>
      </c>
      <c r="H30" s="798">
        <v>5.9</v>
      </c>
      <c r="I30" s="112">
        <f t="shared" si="0"/>
        <v>1.0535714285714286</v>
      </c>
      <c r="J30" s="846"/>
      <c r="K30" s="350"/>
      <c r="L30" s="102"/>
      <c r="M30" s="1364"/>
    </row>
    <row r="31" spans="1:39" ht="12.75" customHeight="1" x14ac:dyDescent="0.2">
      <c r="A31" s="346"/>
      <c r="B31" s="346"/>
      <c r="C31" s="111" t="s">
        <v>348</v>
      </c>
      <c r="D31" s="775" t="s">
        <v>381</v>
      </c>
      <c r="E31" s="798">
        <v>9.9</v>
      </c>
      <c r="F31" s="798">
        <v>16.5</v>
      </c>
      <c r="G31" s="798">
        <v>11.3</v>
      </c>
      <c r="H31" s="798">
        <v>8.5</v>
      </c>
      <c r="I31" s="112">
        <f t="shared" si="0"/>
        <v>0.75221238938053092</v>
      </c>
      <c r="J31" s="846"/>
      <c r="K31" s="350"/>
      <c r="L31" s="102"/>
      <c r="M31" s="1364"/>
    </row>
    <row r="32" spans="1:39" ht="12.75" customHeight="1" x14ac:dyDescent="0.2">
      <c r="A32" s="346"/>
      <c r="B32" s="346"/>
      <c r="C32" s="111" t="s">
        <v>245</v>
      </c>
      <c r="D32" s="775" t="s">
        <v>386</v>
      </c>
      <c r="E32" s="798">
        <v>8.5</v>
      </c>
      <c r="F32" s="798">
        <v>14.1</v>
      </c>
      <c r="G32" s="798">
        <v>9.3000000000000007</v>
      </c>
      <c r="H32" s="798">
        <v>7.8</v>
      </c>
      <c r="I32" s="112">
        <f t="shared" si="0"/>
        <v>0.83870967741935476</v>
      </c>
      <c r="J32" s="846"/>
      <c r="K32" s="350"/>
      <c r="L32" s="102"/>
      <c r="M32" s="1364"/>
    </row>
    <row r="33" spans="1:39" s="126" customFormat="1" ht="12.75" customHeight="1" x14ac:dyDescent="0.2">
      <c r="A33" s="395"/>
      <c r="B33" s="346"/>
      <c r="C33" s="111" t="s">
        <v>213</v>
      </c>
      <c r="D33" s="775" t="s">
        <v>213</v>
      </c>
      <c r="E33" s="798">
        <v>6.8</v>
      </c>
      <c r="F33" s="798">
        <v>19.5</v>
      </c>
      <c r="G33" s="798">
        <v>6.6</v>
      </c>
      <c r="H33" s="798">
        <v>6.9</v>
      </c>
      <c r="I33" s="112">
        <f t="shared" si="0"/>
        <v>1.0454545454545456</v>
      </c>
      <c r="J33" s="846"/>
      <c r="K33" s="358"/>
      <c r="L33" s="124"/>
      <c r="M33" s="1364"/>
      <c r="N33" s="1377"/>
      <c r="O33" s="1377"/>
      <c r="P33" s="1377"/>
      <c r="Q33" s="1377"/>
      <c r="R33" s="1377"/>
      <c r="S33" s="1377"/>
      <c r="T33" s="1377"/>
      <c r="U33" s="1377"/>
      <c r="V33" s="1377"/>
      <c r="W33" s="1377"/>
      <c r="X33" s="1377"/>
      <c r="Y33" s="1377"/>
      <c r="Z33" s="1377"/>
      <c r="AA33" s="1377"/>
      <c r="AB33" s="1377"/>
      <c r="AC33" s="1377"/>
      <c r="AD33" s="1377"/>
      <c r="AE33" s="1377"/>
      <c r="AF33" s="1377"/>
      <c r="AG33" s="1377"/>
      <c r="AH33" s="1377"/>
      <c r="AI33" s="1377"/>
      <c r="AJ33" s="1377"/>
      <c r="AK33" s="1377"/>
      <c r="AL33" s="1377"/>
      <c r="AM33" s="1377"/>
    </row>
    <row r="34" spans="1:39" ht="12.75" customHeight="1" x14ac:dyDescent="0.2">
      <c r="A34" s="346"/>
      <c r="B34" s="346"/>
      <c r="C34" s="111" t="s">
        <v>360</v>
      </c>
      <c r="D34" s="775" t="s">
        <v>379</v>
      </c>
      <c r="E34" s="798">
        <v>5</v>
      </c>
      <c r="F34" s="798">
        <v>13.2</v>
      </c>
      <c r="G34" s="798">
        <v>5.0999999999999996</v>
      </c>
      <c r="H34" s="798">
        <v>4.9000000000000004</v>
      </c>
      <c r="I34" s="112">
        <f t="shared" si="0"/>
        <v>0.96078431372549034</v>
      </c>
      <c r="J34" s="846"/>
      <c r="K34" s="350"/>
      <c r="L34" s="102"/>
      <c r="M34" s="1364"/>
    </row>
    <row r="35" spans="1:39" ht="12.75" customHeight="1" x14ac:dyDescent="0.2">
      <c r="A35" s="346"/>
      <c r="B35" s="346"/>
      <c r="C35" s="111" t="s">
        <v>214</v>
      </c>
      <c r="D35" s="775" t="s">
        <v>214</v>
      </c>
      <c r="E35" s="798">
        <v>4.0999999999999996</v>
      </c>
      <c r="F35" s="798">
        <v>9.8000000000000007</v>
      </c>
      <c r="G35" s="798">
        <v>3.5</v>
      </c>
      <c r="H35" s="798">
        <v>4.8</v>
      </c>
      <c r="I35" s="112">
        <f t="shared" si="0"/>
        <v>1.3714285714285714</v>
      </c>
      <c r="J35" s="846"/>
      <c r="K35" s="350"/>
      <c r="L35" s="102"/>
      <c r="M35" s="1364"/>
    </row>
    <row r="36" spans="1:39" s="117" customFormat="1" ht="12.75" customHeight="1" x14ac:dyDescent="0.2">
      <c r="A36" s="393"/>
      <c r="B36" s="346"/>
      <c r="C36" s="111" t="s">
        <v>382</v>
      </c>
      <c r="D36" s="775" t="s">
        <v>382</v>
      </c>
      <c r="E36" s="798">
        <v>6.4</v>
      </c>
      <c r="F36" s="798" t="s">
        <v>586</v>
      </c>
      <c r="G36" s="798">
        <v>6.9</v>
      </c>
      <c r="H36" s="798">
        <v>5.8</v>
      </c>
      <c r="I36" s="112">
        <f t="shared" si="0"/>
        <v>0.84057971014492749</v>
      </c>
      <c r="J36" s="847"/>
      <c r="K36" s="352"/>
      <c r="L36" s="116"/>
      <c r="M36" s="1364"/>
      <c r="N36" s="1373"/>
      <c r="O36" s="1373"/>
      <c r="P36" s="1373"/>
      <c r="Q36" s="1373"/>
      <c r="R36" s="1373"/>
      <c r="S36" s="1373"/>
      <c r="T36" s="1373"/>
      <c r="U36" s="1373"/>
      <c r="V36" s="1373"/>
      <c r="W36" s="1373"/>
      <c r="X36" s="1373"/>
      <c r="Y36" s="1373"/>
      <c r="Z36" s="1373"/>
      <c r="AA36" s="1373"/>
      <c r="AB36" s="1373"/>
      <c r="AC36" s="1373"/>
      <c r="AD36" s="1373"/>
      <c r="AE36" s="1373"/>
      <c r="AF36" s="1373"/>
      <c r="AG36" s="1373"/>
      <c r="AH36" s="1373"/>
      <c r="AI36" s="1373"/>
      <c r="AJ36" s="1373"/>
      <c r="AK36" s="1373"/>
      <c r="AL36" s="1373"/>
      <c r="AM36" s="1373"/>
    </row>
    <row r="37" spans="1:39" ht="12.75" customHeight="1" x14ac:dyDescent="0.2">
      <c r="A37" s="346"/>
      <c r="B37" s="346"/>
      <c r="C37" s="111" t="s">
        <v>215</v>
      </c>
      <c r="D37" s="775" t="s">
        <v>215</v>
      </c>
      <c r="E37" s="798">
        <v>7.2</v>
      </c>
      <c r="F37" s="798">
        <v>19.3</v>
      </c>
      <c r="G37" s="798">
        <v>7.9</v>
      </c>
      <c r="H37" s="798">
        <v>6.5</v>
      </c>
      <c r="I37" s="112">
        <f t="shared" si="0"/>
        <v>0.82278481012658222</v>
      </c>
      <c r="J37" s="846"/>
      <c r="K37" s="350"/>
      <c r="L37" s="102"/>
      <c r="M37" s="1364"/>
    </row>
    <row r="38" spans="1:39" s="123" customFormat="1" ht="12.75" customHeight="1" x14ac:dyDescent="0.2">
      <c r="A38" s="356"/>
      <c r="B38" s="396"/>
      <c r="C38" s="398" t="s">
        <v>216</v>
      </c>
      <c r="D38" s="776" t="s">
        <v>387</v>
      </c>
      <c r="E38" s="799">
        <v>8.8000000000000007</v>
      </c>
      <c r="F38" s="799">
        <v>19.100000000000001</v>
      </c>
      <c r="G38" s="799">
        <v>8.6</v>
      </c>
      <c r="H38" s="799">
        <v>9</v>
      </c>
      <c r="I38" s="851">
        <f t="shared" si="0"/>
        <v>1.0465116279069768</v>
      </c>
      <c r="J38" s="852"/>
      <c r="K38" s="357"/>
      <c r="L38" s="122"/>
      <c r="M38" s="1364"/>
      <c r="N38" s="1376"/>
      <c r="O38" s="1376"/>
      <c r="P38" s="1376"/>
      <c r="Q38" s="1376"/>
      <c r="R38" s="1376"/>
      <c r="S38" s="1376"/>
      <c r="T38" s="1376"/>
      <c r="U38" s="1376"/>
      <c r="V38" s="1376"/>
      <c r="W38" s="1376"/>
      <c r="X38" s="1376"/>
      <c r="Y38" s="1376"/>
      <c r="Z38" s="1376"/>
      <c r="AA38" s="1376"/>
      <c r="AB38" s="1376"/>
      <c r="AC38" s="1376"/>
      <c r="AD38" s="1376"/>
      <c r="AE38" s="1376"/>
      <c r="AF38" s="1376"/>
      <c r="AG38" s="1376"/>
      <c r="AH38" s="1376"/>
      <c r="AI38" s="1376"/>
      <c r="AJ38" s="1376"/>
      <c r="AK38" s="1376"/>
      <c r="AL38" s="1376"/>
      <c r="AM38" s="1376"/>
    </row>
    <row r="39" spans="1:39" ht="23.25" customHeight="1" x14ac:dyDescent="0.2">
      <c r="A39" s="346"/>
      <c r="B39" s="346"/>
      <c r="C39" s="111" t="s">
        <v>406</v>
      </c>
      <c r="D39" s="777" t="s">
        <v>406</v>
      </c>
      <c r="E39" s="798">
        <v>5</v>
      </c>
      <c r="F39" s="798">
        <v>10.4</v>
      </c>
      <c r="G39" s="798">
        <v>5</v>
      </c>
      <c r="H39" s="798">
        <v>5</v>
      </c>
      <c r="I39" s="112">
        <f t="shared" si="0"/>
        <v>1</v>
      </c>
      <c r="J39" s="846"/>
      <c r="K39" s="350"/>
      <c r="L39" s="102"/>
      <c r="M39" s="1364"/>
    </row>
    <row r="40" spans="1:39" s="132" customFormat="1" ht="12" customHeight="1" x14ac:dyDescent="0.2">
      <c r="A40" s="397"/>
      <c r="B40" s="346"/>
      <c r="C40" s="127"/>
      <c r="D40" s="128"/>
      <c r="E40" s="129"/>
      <c r="F40" s="129"/>
      <c r="G40" s="130"/>
      <c r="H40" s="130"/>
      <c r="I40" s="130"/>
      <c r="J40" s="130"/>
      <c r="K40" s="359"/>
      <c r="L40" s="131"/>
      <c r="M40" s="1360"/>
      <c r="N40" s="1378"/>
      <c r="O40" s="1378"/>
      <c r="P40" s="1378"/>
      <c r="Q40" s="1378"/>
      <c r="R40" s="1378"/>
      <c r="S40" s="1378"/>
      <c r="T40" s="1378"/>
      <c r="U40" s="1378"/>
      <c r="V40" s="1378"/>
      <c r="W40" s="1378"/>
      <c r="X40" s="1378"/>
      <c r="Y40" s="1378"/>
      <c r="Z40" s="1378"/>
      <c r="AA40" s="1378"/>
      <c r="AB40" s="1378"/>
      <c r="AC40" s="1378"/>
      <c r="AD40" s="1378"/>
      <c r="AE40" s="1378"/>
      <c r="AF40" s="1378"/>
      <c r="AG40" s="1378"/>
      <c r="AH40" s="1378"/>
      <c r="AI40" s="1378"/>
      <c r="AJ40" s="1378"/>
      <c r="AK40" s="1378"/>
      <c r="AL40" s="1378"/>
      <c r="AM40" s="1378"/>
    </row>
    <row r="41" spans="1:39" ht="17.25" customHeight="1" x14ac:dyDescent="0.2">
      <c r="A41" s="346"/>
      <c r="B41" s="346"/>
      <c r="C41" s="878"/>
      <c r="D41" s="878"/>
      <c r="E41" s="879"/>
      <c r="F41" s="1659"/>
      <c r="G41" s="1659"/>
      <c r="H41" s="1659"/>
      <c r="I41" s="1659"/>
      <c r="J41" s="1659"/>
      <c r="K41" s="360"/>
      <c r="L41" s="100"/>
    </row>
    <row r="42" spans="1:39" ht="17.25" customHeight="1" x14ac:dyDescent="0.2">
      <c r="A42" s="346"/>
      <c r="B42" s="346"/>
      <c r="C42" s="878"/>
      <c r="D42" s="1666" t="s">
        <v>565</v>
      </c>
      <c r="E42" s="1658"/>
      <c r="F42" s="1658"/>
      <c r="G42" s="880"/>
      <c r="H42" s="880"/>
      <c r="I42" s="1659"/>
      <c r="J42" s="1659"/>
      <c r="K42" s="360"/>
      <c r="L42" s="100"/>
      <c r="N42" s="1379"/>
      <c r="O42" s="1379"/>
      <c r="P42" s="1379"/>
      <c r="Q42" s="1379"/>
      <c r="R42" s="1379"/>
      <c r="T42" s="1370"/>
    </row>
    <row r="43" spans="1:39" ht="17.25" customHeight="1" x14ac:dyDescent="0.2">
      <c r="A43" s="346"/>
      <c r="B43" s="346"/>
      <c r="C43" s="878"/>
      <c r="D43" s="1658"/>
      <c r="E43" s="1658"/>
      <c r="F43" s="1658"/>
      <c r="G43" s="880"/>
      <c r="H43" s="880"/>
      <c r="I43" s="1659"/>
      <c r="J43" s="1659"/>
      <c r="K43" s="360"/>
      <c r="L43" s="100"/>
      <c r="N43" s="1379"/>
      <c r="O43" s="1379"/>
      <c r="P43" s="1379"/>
      <c r="Q43" s="1379"/>
      <c r="R43" s="1379"/>
    </row>
    <row r="44" spans="1:39" ht="17.25" customHeight="1" x14ac:dyDescent="0.2">
      <c r="A44" s="346"/>
      <c r="B44" s="346"/>
      <c r="C44" s="878"/>
      <c r="D44" s="1658" t="s">
        <v>566</v>
      </c>
      <c r="E44" s="1658"/>
      <c r="F44" s="1658"/>
      <c r="G44" s="880"/>
      <c r="H44" s="880"/>
      <c r="I44" s="1659"/>
      <c r="J44" s="1659"/>
      <c r="K44" s="360"/>
      <c r="L44" s="100"/>
      <c r="N44" s="1379"/>
      <c r="O44" s="1379"/>
      <c r="P44" s="1379"/>
      <c r="Q44" s="1379"/>
      <c r="R44" s="1379"/>
    </row>
    <row r="45" spans="1:39" ht="17.25" customHeight="1" x14ac:dyDescent="0.2">
      <c r="A45" s="346"/>
      <c r="B45" s="346"/>
      <c r="C45" s="878"/>
      <c r="D45" s="1658"/>
      <c r="E45" s="1658"/>
      <c r="F45" s="1658"/>
      <c r="G45" s="880"/>
      <c r="H45" s="880"/>
      <c r="I45" s="1659"/>
      <c r="J45" s="1659"/>
      <c r="K45" s="360"/>
      <c r="L45" s="100"/>
    </row>
    <row r="46" spans="1:39" ht="17.25" customHeight="1" x14ac:dyDescent="0.2">
      <c r="A46" s="346"/>
      <c r="B46" s="346"/>
      <c r="C46" s="878"/>
      <c r="D46" s="1658"/>
      <c r="E46" s="1658"/>
      <c r="F46" s="1658"/>
      <c r="G46" s="880"/>
      <c r="H46" s="880"/>
      <c r="I46" s="1659"/>
      <c r="J46" s="1659"/>
      <c r="K46" s="360"/>
      <c r="L46" s="100"/>
      <c r="N46" s="1379"/>
      <c r="O46" s="1379"/>
      <c r="P46" s="1379"/>
      <c r="Q46" s="1379"/>
      <c r="R46" s="1379"/>
      <c r="T46" s="1370"/>
    </row>
    <row r="47" spans="1:39" ht="17.25" customHeight="1" x14ac:dyDescent="0.2">
      <c r="A47" s="346"/>
      <c r="B47" s="346"/>
      <c r="C47" s="878"/>
      <c r="D47" s="1658" t="s">
        <v>567</v>
      </c>
      <c r="E47" s="1658"/>
      <c r="F47" s="1658"/>
      <c r="G47" s="880"/>
      <c r="H47" s="880"/>
      <c r="I47" s="1659"/>
      <c r="J47" s="1659"/>
      <c r="K47" s="360"/>
      <c r="L47" s="100"/>
      <c r="N47" s="1379"/>
      <c r="O47" s="1379"/>
      <c r="P47" s="1379"/>
      <c r="Q47" s="1379"/>
      <c r="R47" s="1379"/>
    </row>
    <row r="48" spans="1:39" ht="17.25" customHeight="1" x14ac:dyDescent="0.2">
      <c r="A48" s="346"/>
      <c r="B48" s="346"/>
      <c r="C48" s="878"/>
      <c r="D48" s="1658"/>
      <c r="E48" s="1658"/>
      <c r="F48" s="1658"/>
      <c r="G48" s="880"/>
      <c r="H48" s="880"/>
      <c r="I48" s="1659"/>
      <c r="J48" s="1659"/>
      <c r="K48" s="360"/>
      <c r="L48" s="100"/>
      <c r="N48" s="1379"/>
      <c r="O48" s="1379"/>
      <c r="P48" s="1379"/>
      <c r="Q48" s="1379"/>
      <c r="R48" s="1379"/>
    </row>
    <row r="49" spans="1:39" ht="17.25" customHeight="1" x14ac:dyDescent="0.2">
      <c r="A49" s="346"/>
      <c r="B49" s="346"/>
      <c r="C49" s="878"/>
      <c r="D49" s="1658"/>
      <c r="E49" s="1658"/>
      <c r="F49" s="1658"/>
      <c r="G49" s="880"/>
      <c r="H49" s="880"/>
      <c r="I49" s="1659"/>
      <c r="J49" s="1659"/>
      <c r="K49" s="360"/>
      <c r="L49" s="100"/>
      <c r="N49" s="1379"/>
      <c r="O49" s="1379"/>
      <c r="P49" s="1379"/>
      <c r="Q49" s="1379"/>
      <c r="R49" s="1379"/>
      <c r="T49" s="1370"/>
    </row>
    <row r="50" spans="1:39" ht="17.25" customHeight="1" x14ac:dyDescent="0.2">
      <c r="A50" s="346"/>
      <c r="B50" s="346"/>
      <c r="C50" s="878"/>
      <c r="D50" s="1658" t="s">
        <v>568</v>
      </c>
      <c r="E50" s="1658"/>
      <c r="F50" s="1658"/>
      <c r="G50" s="880"/>
      <c r="H50" s="880"/>
      <c r="I50" s="1659"/>
      <c r="J50" s="1659"/>
      <c r="K50" s="360"/>
      <c r="L50" s="100"/>
      <c r="N50" s="1379"/>
      <c r="O50" s="1379"/>
      <c r="P50" s="1379"/>
      <c r="Q50" s="1379"/>
      <c r="R50" s="1379"/>
    </row>
    <row r="51" spans="1:39" ht="17.25" customHeight="1" x14ac:dyDescent="0.2">
      <c r="A51" s="346"/>
      <c r="B51" s="346"/>
      <c r="C51" s="878"/>
      <c r="D51" s="1658"/>
      <c r="E51" s="1658"/>
      <c r="F51" s="1658"/>
      <c r="G51" s="880"/>
      <c r="H51" s="880"/>
      <c r="I51" s="1659"/>
      <c r="J51" s="1659"/>
      <c r="K51" s="360"/>
      <c r="L51" s="100"/>
      <c r="N51" s="1379"/>
      <c r="O51" s="1379"/>
      <c r="P51" s="1379"/>
      <c r="Q51" s="1379"/>
      <c r="R51" s="1379"/>
    </row>
    <row r="52" spans="1:39" ht="17.25" customHeight="1" x14ac:dyDescent="0.2">
      <c r="A52" s="346"/>
      <c r="B52" s="346"/>
      <c r="C52" s="878"/>
      <c r="D52" s="1658"/>
      <c r="E52" s="1658"/>
      <c r="F52" s="1658"/>
      <c r="G52" s="880"/>
      <c r="H52" s="880"/>
      <c r="I52" s="1659"/>
      <c r="J52" s="1659"/>
      <c r="K52" s="360"/>
      <c r="L52" s="100"/>
    </row>
    <row r="53" spans="1:39" s="126" customFormat="1" ht="17.25" customHeight="1" x14ac:dyDescent="0.2">
      <c r="A53" s="395"/>
      <c r="B53" s="346"/>
      <c r="C53" s="878"/>
      <c r="D53" s="1666" t="s">
        <v>499</v>
      </c>
      <c r="E53" s="1658"/>
      <c r="F53" s="1658"/>
      <c r="G53" s="880"/>
      <c r="H53" s="880"/>
      <c r="I53" s="1659"/>
      <c r="J53" s="1659"/>
      <c r="K53" s="361"/>
      <c r="L53" s="125"/>
      <c r="M53" s="1380"/>
      <c r="N53" s="1381"/>
      <c r="O53" s="1381"/>
      <c r="P53" s="1381"/>
      <c r="Q53" s="1381"/>
      <c r="R53" s="1381"/>
      <c r="S53" s="1377"/>
      <c r="T53" s="1377"/>
      <c r="U53" s="1377"/>
      <c r="V53" s="1377"/>
      <c r="W53" s="1377"/>
      <c r="X53" s="1377"/>
      <c r="Y53" s="1377"/>
      <c r="Z53" s="1377"/>
      <c r="AA53" s="1377"/>
      <c r="AB53" s="1377"/>
      <c r="AC53" s="1377"/>
      <c r="AD53" s="1377"/>
      <c r="AE53" s="1377"/>
      <c r="AF53" s="1377"/>
      <c r="AG53" s="1377"/>
      <c r="AH53" s="1377"/>
      <c r="AI53" s="1377"/>
      <c r="AJ53" s="1377"/>
      <c r="AK53" s="1377"/>
      <c r="AL53" s="1377"/>
      <c r="AM53" s="1377"/>
    </row>
    <row r="54" spans="1:39" ht="17.25" customHeight="1" x14ac:dyDescent="0.2">
      <c r="A54" s="346"/>
      <c r="B54" s="346"/>
      <c r="C54" s="878"/>
      <c r="D54" s="1658"/>
      <c r="E54" s="1658"/>
      <c r="F54" s="1658"/>
      <c r="G54" s="880"/>
      <c r="H54" s="880"/>
      <c r="I54" s="1659"/>
      <c r="J54" s="1659"/>
      <c r="K54" s="360"/>
      <c r="L54" s="100"/>
      <c r="N54" s="1381"/>
      <c r="O54" s="1381"/>
      <c r="P54" s="1381"/>
      <c r="Q54" s="1381"/>
      <c r="R54" s="1381"/>
    </row>
    <row r="55" spans="1:39" ht="17.25" customHeight="1" x14ac:dyDescent="0.2">
      <c r="A55" s="346"/>
      <c r="B55" s="346"/>
      <c r="C55" s="878"/>
      <c r="D55" s="1658"/>
      <c r="E55" s="1658"/>
      <c r="F55" s="1658"/>
      <c r="G55" s="880"/>
      <c r="H55" s="880"/>
      <c r="I55" s="1659"/>
      <c r="J55" s="1659"/>
      <c r="K55" s="360"/>
      <c r="L55" s="100"/>
      <c r="N55" s="1381"/>
      <c r="O55" s="1381"/>
      <c r="P55" s="1381"/>
      <c r="Q55" s="1381"/>
      <c r="R55" s="1381"/>
    </row>
    <row r="56" spans="1:39" ht="5.25" customHeight="1" x14ac:dyDescent="0.2">
      <c r="A56" s="346"/>
      <c r="B56" s="346"/>
      <c r="C56" s="878"/>
      <c r="D56" s="880"/>
      <c r="E56" s="880"/>
      <c r="F56" s="880"/>
      <c r="G56" s="880"/>
      <c r="H56" s="880"/>
      <c r="I56" s="1659"/>
      <c r="J56" s="1659"/>
      <c r="K56" s="360"/>
      <c r="L56" s="100"/>
    </row>
    <row r="57" spans="1:39" ht="18.75" customHeight="1" x14ac:dyDescent="0.2">
      <c r="A57" s="346"/>
      <c r="B57" s="346"/>
      <c r="C57" s="878"/>
      <c r="D57" s="878"/>
      <c r="E57" s="879"/>
      <c r="F57" s="1659"/>
      <c r="G57" s="1659"/>
      <c r="H57" s="1659"/>
      <c r="I57" s="1659"/>
      <c r="J57" s="1659"/>
      <c r="K57" s="360"/>
      <c r="L57" s="100"/>
    </row>
    <row r="58" spans="1:39" ht="18.75" customHeight="1" x14ac:dyDescent="0.2">
      <c r="A58" s="346"/>
      <c r="B58" s="346"/>
      <c r="C58" s="1660" t="s">
        <v>569</v>
      </c>
      <c r="D58" s="1660"/>
      <c r="E58" s="1660"/>
      <c r="F58" s="1660"/>
      <c r="G58" s="1660"/>
      <c r="H58" s="1660"/>
      <c r="I58" s="1660"/>
      <c r="J58" s="1660"/>
      <c r="K58" s="823"/>
      <c r="L58" s="100"/>
    </row>
    <row r="59" spans="1:39" ht="11.25" customHeight="1" x14ac:dyDescent="0.2">
      <c r="A59" s="346"/>
      <c r="B59" s="346"/>
      <c r="C59" s="1661" t="s">
        <v>587</v>
      </c>
      <c r="D59" s="1660"/>
      <c r="E59" s="1660"/>
      <c r="F59" s="1660"/>
      <c r="G59" s="1660"/>
      <c r="H59" s="1660"/>
      <c r="I59" s="1660"/>
      <c r="J59" s="1660"/>
      <c r="K59" s="1662"/>
      <c r="L59" s="100"/>
    </row>
    <row r="60" spans="1:39" ht="13.5" customHeight="1" x14ac:dyDescent="0.2">
      <c r="A60" s="346"/>
      <c r="B60" s="346"/>
      <c r="C60" s="1663"/>
      <c r="D60" s="1664"/>
      <c r="E60" s="1664"/>
      <c r="F60" s="133"/>
      <c r="G60" s="134"/>
      <c r="H60" s="134"/>
      <c r="I60" s="1665">
        <v>42461</v>
      </c>
      <c r="J60" s="1665"/>
      <c r="K60" s="489">
        <v>21</v>
      </c>
      <c r="L60" s="100"/>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47:F49"/>
    <mergeCell ref="D44:F46"/>
    <mergeCell ref="D50:F52"/>
    <mergeCell ref="I43:J43"/>
    <mergeCell ref="I44:J44"/>
    <mergeCell ref="I45:J45"/>
    <mergeCell ref="I46:J46"/>
    <mergeCell ref="I47:J47"/>
    <mergeCell ref="I48:J48"/>
    <mergeCell ref="I49:J49"/>
    <mergeCell ref="I50:J50"/>
    <mergeCell ref="I51:J51"/>
    <mergeCell ref="I52:J52"/>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8"/>
      <c r="C1" s="218"/>
      <c r="D1" s="218"/>
      <c r="E1" s="217"/>
      <c r="F1" s="1422" t="s">
        <v>43</v>
      </c>
      <c r="G1" s="1422"/>
      <c r="H1" s="1422"/>
      <c r="I1" s="4"/>
      <c r="J1" s="4"/>
      <c r="K1" s="4"/>
      <c r="L1" s="4"/>
      <c r="M1" s="4"/>
      <c r="N1" s="4"/>
      <c r="O1" s="4"/>
    </row>
    <row r="2" spans="1:15" ht="13.5" customHeight="1" x14ac:dyDescent="0.2">
      <c r="A2" s="2"/>
      <c r="B2" s="224"/>
      <c r="C2" s="1427"/>
      <c r="D2" s="1427"/>
      <c r="E2" s="1427"/>
      <c r="F2" s="1427"/>
      <c r="G2" s="1427"/>
      <c r="H2" s="4"/>
      <c r="I2" s="4"/>
      <c r="J2" s="4"/>
      <c r="K2" s="4"/>
      <c r="L2" s="4"/>
      <c r="M2" s="4"/>
      <c r="N2" s="4"/>
      <c r="O2" s="4"/>
    </row>
    <row r="3" spans="1:15" x14ac:dyDescent="0.2">
      <c r="A3" s="2"/>
      <c r="B3" s="225"/>
      <c r="C3" s="1427"/>
      <c r="D3" s="1427"/>
      <c r="E3" s="1427"/>
      <c r="F3" s="1427"/>
      <c r="G3" s="1427"/>
      <c r="H3" s="1"/>
      <c r="I3" s="4"/>
      <c r="J3" s="4"/>
      <c r="K3" s="4"/>
      <c r="L3" s="4"/>
      <c r="M3" s="4"/>
      <c r="N3" s="4"/>
      <c r="O3" s="2"/>
    </row>
    <row r="4" spans="1:15" ht="12.75" customHeight="1" x14ac:dyDescent="0.2">
      <c r="A4" s="2"/>
      <c r="B4" s="227"/>
      <c r="C4" s="1420" t="s">
        <v>48</v>
      </c>
      <c r="D4" s="1421"/>
      <c r="E4" s="1421"/>
      <c r="F4" s="1421"/>
      <c r="G4" s="1421"/>
      <c r="H4" s="1421"/>
      <c r="I4" s="4"/>
      <c r="J4" s="4"/>
      <c r="K4" s="4"/>
      <c r="L4" s="4"/>
      <c r="M4" s="17"/>
      <c r="N4" s="4"/>
      <c r="O4" s="2"/>
    </row>
    <row r="5" spans="1:15" s="7" customFormat="1" ht="16.5" customHeight="1" x14ac:dyDescent="0.2">
      <c r="A5" s="6"/>
      <c r="B5" s="226"/>
      <c r="C5" s="1421"/>
      <c r="D5" s="1421"/>
      <c r="E5" s="1421"/>
      <c r="F5" s="1421"/>
      <c r="G5" s="1421"/>
      <c r="H5" s="1421"/>
      <c r="I5" s="4"/>
      <c r="J5" s="4"/>
      <c r="K5" s="4"/>
      <c r="L5" s="4"/>
      <c r="M5" s="17"/>
      <c r="N5" s="4"/>
      <c r="O5" s="6"/>
    </row>
    <row r="6" spans="1:15" ht="11.25" customHeight="1" x14ac:dyDescent="0.2">
      <c r="A6" s="2"/>
      <c r="B6" s="227"/>
      <c r="C6" s="1421"/>
      <c r="D6" s="1421"/>
      <c r="E6" s="1421"/>
      <c r="F6" s="1421"/>
      <c r="G6" s="1421"/>
      <c r="H6" s="1421"/>
      <c r="I6" s="4"/>
      <c r="J6" s="4"/>
      <c r="K6" s="4"/>
      <c r="L6" s="4"/>
      <c r="M6" s="17"/>
      <c r="N6" s="4"/>
      <c r="O6" s="2"/>
    </row>
    <row r="7" spans="1:15" ht="11.25" customHeight="1" x14ac:dyDescent="0.2">
      <c r="A7" s="2"/>
      <c r="B7" s="227"/>
      <c r="C7" s="1421"/>
      <c r="D7" s="1421"/>
      <c r="E7" s="1421"/>
      <c r="F7" s="1421"/>
      <c r="G7" s="1421"/>
      <c r="H7" s="1421"/>
      <c r="I7" s="4"/>
      <c r="J7" s="4"/>
      <c r="K7" s="4"/>
      <c r="L7" s="4"/>
      <c r="M7" s="17"/>
      <c r="N7" s="4"/>
      <c r="O7" s="2"/>
    </row>
    <row r="8" spans="1:15" ht="117" customHeight="1" x14ac:dyDescent="0.2">
      <c r="A8" s="2"/>
      <c r="B8" s="227"/>
      <c r="C8" s="1421"/>
      <c r="D8" s="1421"/>
      <c r="E8" s="1421"/>
      <c r="F8" s="1421"/>
      <c r="G8" s="1421"/>
      <c r="H8" s="1421"/>
      <c r="I8" s="4"/>
      <c r="J8" s="4"/>
      <c r="K8" s="4"/>
      <c r="L8" s="4"/>
      <c r="M8" s="17"/>
      <c r="N8" s="4"/>
      <c r="O8" s="2"/>
    </row>
    <row r="9" spans="1:15" ht="10.5" customHeight="1" x14ac:dyDescent="0.2">
      <c r="A9" s="2"/>
      <c r="B9" s="227"/>
      <c r="C9" s="1421"/>
      <c r="D9" s="1421"/>
      <c r="E9" s="1421"/>
      <c r="F9" s="1421"/>
      <c r="G9" s="1421"/>
      <c r="H9" s="1421"/>
      <c r="I9" s="4"/>
      <c r="J9" s="4"/>
      <c r="K9" s="4"/>
      <c r="L9" s="4"/>
      <c r="M9" s="17"/>
      <c r="N9" s="3"/>
      <c r="O9" s="2"/>
    </row>
    <row r="10" spans="1:15" ht="11.25" customHeight="1" x14ac:dyDescent="0.2">
      <c r="A10" s="2"/>
      <c r="B10" s="227"/>
      <c r="C10" s="1421"/>
      <c r="D10" s="1421"/>
      <c r="E10" s="1421"/>
      <c r="F10" s="1421"/>
      <c r="G10" s="1421"/>
      <c r="H10" s="1421"/>
      <c r="I10" s="4"/>
      <c r="J10" s="4"/>
      <c r="K10" s="4"/>
      <c r="L10" s="4"/>
      <c r="M10" s="17"/>
      <c r="N10" s="3"/>
      <c r="O10" s="2"/>
    </row>
    <row r="11" spans="1:15" ht="3.75" customHeight="1" x14ac:dyDescent="0.2">
      <c r="A11" s="2"/>
      <c r="B11" s="227"/>
      <c r="C11" s="1421"/>
      <c r="D11" s="1421"/>
      <c r="E11" s="1421"/>
      <c r="F11" s="1421"/>
      <c r="G11" s="1421"/>
      <c r="H11" s="1421"/>
      <c r="I11" s="4"/>
      <c r="J11" s="4"/>
      <c r="K11" s="4"/>
      <c r="L11" s="4"/>
      <c r="M11" s="17"/>
      <c r="N11" s="3"/>
      <c r="O11" s="2"/>
    </row>
    <row r="12" spans="1:15" ht="11.25" customHeight="1" x14ac:dyDescent="0.2">
      <c r="A12" s="2"/>
      <c r="B12" s="227"/>
      <c r="C12" s="1421"/>
      <c r="D12" s="1421"/>
      <c r="E12" s="1421"/>
      <c r="F12" s="1421"/>
      <c r="G12" s="1421"/>
      <c r="H12" s="1421"/>
      <c r="I12" s="4"/>
      <c r="J12" s="4"/>
      <c r="K12" s="4"/>
      <c r="L12" s="4"/>
      <c r="M12" s="17"/>
      <c r="N12" s="3"/>
      <c r="O12" s="2"/>
    </row>
    <row r="13" spans="1:15" ht="11.25" customHeight="1" x14ac:dyDescent="0.2">
      <c r="A13" s="2"/>
      <c r="B13" s="227"/>
      <c r="C13" s="1421"/>
      <c r="D13" s="1421"/>
      <c r="E13" s="1421"/>
      <c r="F13" s="1421"/>
      <c r="G13" s="1421"/>
      <c r="H13" s="1421"/>
      <c r="I13" s="4"/>
      <c r="J13" s="4"/>
      <c r="K13" s="4"/>
      <c r="L13" s="4"/>
      <c r="M13" s="17"/>
      <c r="N13" s="3"/>
      <c r="O13" s="2"/>
    </row>
    <row r="14" spans="1:15" ht="15.75" customHeight="1" x14ac:dyDescent="0.2">
      <c r="A14" s="2"/>
      <c r="B14" s="227"/>
      <c r="C14" s="1421"/>
      <c r="D14" s="1421"/>
      <c r="E14" s="1421"/>
      <c r="F14" s="1421"/>
      <c r="G14" s="1421"/>
      <c r="H14" s="1421"/>
      <c r="I14" s="4"/>
      <c r="J14" s="4"/>
      <c r="K14" s="4"/>
      <c r="L14" s="4"/>
      <c r="M14" s="17"/>
      <c r="N14" s="3"/>
      <c r="O14" s="2"/>
    </row>
    <row r="15" spans="1:15" ht="22.5" customHeight="1" x14ac:dyDescent="0.2">
      <c r="A15" s="2"/>
      <c r="B15" s="227"/>
      <c r="C15" s="1421"/>
      <c r="D15" s="1421"/>
      <c r="E15" s="1421"/>
      <c r="F15" s="1421"/>
      <c r="G15" s="1421"/>
      <c r="H15" s="1421"/>
      <c r="I15" s="4"/>
      <c r="J15" s="4"/>
      <c r="K15" s="4"/>
      <c r="L15" s="4"/>
      <c r="M15" s="17"/>
      <c r="N15" s="3"/>
      <c r="O15" s="2"/>
    </row>
    <row r="16" spans="1:15" ht="11.25" customHeight="1" x14ac:dyDescent="0.2">
      <c r="A16" s="2"/>
      <c r="B16" s="227"/>
      <c r="C16" s="1421"/>
      <c r="D16" s="1421"/>
      <c r="E16" s="1421"/>
      <c r="F16" s="1421"/>
      <c r="G16" s="1421"/>
      <c r="H16" s="1421"/>
      <c r="I16" s="4"/>
      <c r="J16" s="4"/>
      <c r="K16" s="4"/>
      <c r="L16" s="4"/>
      <c r="M16" s="17"/>
      <c r="N16" s="3"/>
      <c r="O16" s="2"/>
    </row>
    <row r="17" spans="1:15" ht="11.25" customHeight="1" x14ac:dyDescent="0.2">
      <c r="A17" s="2"/>
      <c r="B17" s="227"/>
      <c r="C17" s="1421"/>
      <c r="D17" s="1421"/>
      <c r="E17" s="1421"/>
      <c r="F17" s="1421"/>
      <c r="G17" s="1421"/>
      <c r="H17" s="1421"/>
      <c r="I17" s="4"/>
      <c r="J17" s="4"/>
      <c r="K17" s="4"/>
      <c r="L17" s="4"/>
      <c r="M17" s="17"/>
      <c r="N17" s="3"/>
      <c r="O17" s="2"/>
    </row>
    <row r="18" spans="1:15" ht="11.25" customHeight="1" x14ac:dyDescent="0.2">
      <c r="A18" s="2"/>
      <c r="B18" s="227"/>
      <c r="C18" s="1421"/>
      <c r="D18" s="1421"/>
      <c r="E18" s="1421"/>
      <c r="F18" s="1421"/>
      <c r="G18" s="1421"/>
      <c r="H18" s="1421"/>
      <c r="I18" s="5"/>
      <c r="J18" s="5"/>
      <c r="K18" s="5"/>
      <c r="L18" s="5"/>
      <c r="M18" s="5"/>
      <c r="N18" s="3"/>
      <c r="O18" s="2"/>
    </row>
    <row r="19" spans="1:15" ht="11.25" customHeight="1" x14ac:dyDescent="0.2">
      <c r="A19" s="2"/>
      <c r="B19" s="227"/>
      <c r="C19" s="1421"/>
      <c r="D19" s="1421"/>
      <c r="E19" s="1421"/>
      <c r="F19" s="1421"/>
      <c r="G19" s="1421"/>
      <c r="H19" s="1421"/>
      <c r="I19" s="18"/>
      <c r="J19" s="18"/>
      <c r="K19" s="18"/>
      <c r="L19" s="18"/>
      <c r="M19" s="18"/>
      <c r="N19" s="3"/>
      <c r="O19" s="2"/>
    </row>
    <row r="20" spans="1:15" ht="11.25" customHeight="1" x14ac:dyDescent="0.2">
      <c r="A20" s="2"/>
      <c r="B20" s="227"/>
      <c r="C20" s="1421"/>
      <c r="D20" s="1421"/>
      <c r="E20" s="1421"/>
      <c r="F20" s="1421"/>
      <c r="G20" s="1421"/>
      <c r="H20" s="1421"/>
      <c r="I20" s="11"/>
      <c r="J20" s="11"/>
      <c r="K20" s="11"/>
      <c r="L20" s="11"/>
      <c r="M20" s="11"/>
      <c r="N20" s="3"/>
      <c r="O20" s="2"/>
    </row>
    <row r="21" spans="1:15" ht="11.25" customHeight="1" x14ac:dyDescent="0.2">
      <c r="A21" s="2"/>
      <c r="B21" s="227"/>
      <c r="C21" s="1421"/>
      <c r="D21" s="1421"/>
      <c r="E21" s="1421"/>
      <c r="F21" s="1421"/>
      <c r="G21" s="1421"/>
      <c r="H21" s="1421"/>
      <c r="I21" s="11"/>
      <c r="J21" s="11"/>
      <c r="K21" s="11"/>
      <c r="L21" s="11"/>
      <c r="M21" s="11"/>
      <c r="N21" s="3"/>
      <c r="O21" s="2"/>
    </row>
    <row r="22" spans="1:15" ht="12" customHeight="1" x14ac:dyDescent="0.2">
      <c r="A22" s="2"/>
      <c r="B22" s="227"/>
      <c r="C22" s="23"/>
      <c r="D22" s="23"/>
      <c r="E22" s="23"/>
      <c r="F22" s="23"/>
      <c r="G22" s="23"/>
      <c r="H22" s="23"/>
      <c r="I22" s="13"/>
      <c r="J22" s="13"/>
      <c r="K22" s="13"/>
      <c r="L22" s="13"/>
      <c r="M22" s="13"/>
      <c r="N22" s="3"/>
      <c r="O22" s="2"/>
    </row>
    <row r="23" spans="1:15" ht="27.75" customHeight="1" x14ac:dyDescent="0.2">
      <c r="A23" s="2"/>
      <c r="B23" s="227"/>
      <c r="C23" s="23"/>
      <c r="D23" s="23"/>
      <c r="E23" s="23"/>
      <c r="F23" s="23"/>
      <c r="G23" s="23"/>
      <c r="H23" s="23"/>
      <c r="I23" s="11"/>
      <c r="J23" s="11"/>
      <c r="K23" s="11"/>
      <c r="L23" s="11"/>
      <c r="M23" s="11"/>
      <c r="N23" s="3"/>
      <c r="O23" s="2"/>
    </row>
    <row r="24" spans="1:15" ht="18" customHeight="1" x14ac:dyDescent="0.2">
      <c r="A24" s="2"/>
      <c r="B24" s="227"/>
      <c r="C24" s="9"/>
      <c r="D24" s="13"/>
      <c r="E24" s="15"/>
      <c r="F24" s="13"/>
      <c r="G24" s="10"/>
      <c r="H24" s="13"/>
      <c r="I24" s="13"/>
      <c r="J24" s="13"/>
      <c r="K24" s="13"/>
      <c r="L24" s="13"/>
      <c r="M24" s="13"/>
      <c r="N24" s="3"/>
      <c r="O24" s="2"/>
    </row>
    <row r="25" spans="1:15" ht="18" customHeight="1" x14ac:dyDescent="0.2">
      <c r="A25" s="2"/>
      <c r="B25" s="227"/>
      <c r="C25" s="12"/>
      <c r="D25" s="13"/>
      <c r="E25" s="8"/>
      <c r="F25" s="11"/>
      <c r="G25" s="10"/>
      <c r="H25" s="11"/>
      <c r="I25" s="11"/>
      <c r="J25" s="11"/>
      <c r="K25" s="11"/>
      <c r="L25" s="11"/>
      <c r="M25" s="11"/>
      <c r="N25" s="3"/>
      <c r="O25" s="2"/>
    </row>
    <row r="26" spans="1:15" x14ac:dyDescent="0.2">
      <c r="A26" s="2"/>
      <c r="B26" s="227"/>
      <c r="C26" s="12"/>
      <c r="D26" s="13"/>
      <c r="E26" s="8"/>
      <c r="F26" s="11"/>
      <c r="G26" s="10"/>
      <c r="H26" s="11"/>
      <c r="I26" s="11"/>
      <c r="J26" s="11"/>
      <c r="K26" s="11"/>
      <c r="L26" s="11"/>
      <c r="M26" s="11"/>
      <c r="N26" s="3"/>
      <c r="O26" s="2"/>
    </row>
    <row r="27" spans="1:15" ht="13.5" customHeight="1" x14ac:dyDescent="0.2">
      <c r="A27" s="2"/>
      <c r="B27" s="227"/>
      <c r="C27" s="12"/>
      <c r="D27" s="13"/>
      <c r="E27" s="8"/>
      <c r="F27" s="11"/>
      <c r="G27" s="10"/>
      <c r="H27" s="313"/>
      <c r="I27" s="314" t="s">
        <v>42</v>
      </c>
      <c r="J27" s="315"/>
      <c r="K27" s="315"/>
      <c r="L27" s="316"/>
      <c r="M27" s="316"/>
      <c r="N27" s="3"/>
      <c r="O27" s="2"/>
    </row>
    <row r="28" spans="1:15" ht="10.5" customHeight="1" x14ac:dyDescent="0.2">
      <c r="A28" s="2"/>
      <c r="B28" s="227"/>
      <c r="C28" s="9"/>
      <c r="D28" s="13"/>
      <c r="E28" s="15"/>
      <c r="F28" s="13"/>
      <c r="G28" s="10"/>
      <c r="H28" s="13"/>
      <c r="I28" s="317"/>
      <c r="J28" s="317"/>
      <c r="K28" s="317"/>
      <c r="L28" s="317"/>
      <c r="M28" s="488"/>
      <c r="N28" s="318"/>
      <c r="O28" s="2"/>
    </row>
    <row r="29" spans="1:15" ht="16.5" customHeight="1" x14ac:dyDescent="0.2">
      <c r="A29" s="2"/>
      <c r="B29" s="227"/>
      <c r="C29" s="9"/>
      <c r="D29" s="13"/>
      <c r="E29" s="15"/>
      <c r="F29" s="13"/>
      <c r="G29" s="10"/>
      <c r="H29" s="13"/>
      <c r="I29" s="13" t="s">
        <v>437</v>
      </c>
      <c r="J29" s="13"/>
      <c r="K29" s="13"/>
      <c r="L29" s="13"/>
      <c r="M29" s="488"/>
      <c r="N29" s="319"/>
      <c r="O29" s="2"/>
    </row>
    <row r="30" spans="1:15" ht="10.5" customHeight="1" x14ac:dyDescent="0.2">
      <c r="A30" s="2"/>
      <c r="B30" s="227"/>
      <c r="C30" s="9"/>
      <c r="D30" s="13"/>
      <c r="E30" s="15"/>
      <c r="F30" s="13"/>
      <c r="G30" s="10"/>
      <c r="H30" s="13"/>
      <c r="I30" s="13"/>
      <c r="J30" s="13"/>
      <c r="K30" s="13"/>
      <c r="L30" s="13"/>
      <c r="M30" s="488"/>
      <c r="N30" s="319"/>
      <c r="O30" s="2"/>
    </row>
    <row r="31" spans="1:15" ht="16.5" customHeight="1" x14ac:dyDescent="0.2">
      <c r="A31" s="2"/>
      <c r="B31" s="227"/>
      <c r="C31" s="12"/>
      <c r="D31" s="13"/>
      <c r="E31" s="8"/>
      <c r="F31" s="11"/>
      <c r="G31" s="10"/>
      <c r="H31" s="11"/>
      <c r="I31" s="1415" t="s">
        <v>46</v>
      </c>
      <c r="J31" s="1415"/>
      <c r="K31" s="1425">
        <f>+capa!H27</f>
        <v>42461</v>
      </c>
      <c r="L31" s="1426"/>
      <c r="M31" s="488"/>
      <c r="N31" s="320"/>
      <c r="O31" s="2"/>
    </row>
    <row r="32" spans="1:15" ht="10.5" customHeight="1" x14ac:dyDescent="0.2">
      <c r="A32" s="2"/>
      <c r="B32" s="227"/>
      <c r="C32" s="12"/>
      <c r="D32" s="13"/>
      <c r="E32" s="8"/>
      <c r="F32" s="11"/>
      <c r="G32" s="10"/>
      <c r="H32" s="11"/>
      <c r="I32" s="213"/>
      <c r="J32" s="213"/>
      <c r="K32" s="212"/>
      <c r="L32" s="212"/>
      <c r="M32" s="488"/>
      <c r="N32" s="320"/>
      <c r="O32" s="2"/>
    </row>
    <row r="33" spans="1:15" ht="16.5" customHeight="1" x14ac:dyDescent="0.2">
      <c r="A33" s="2"/>
      <c r="B33" s="227"/>
      <c r="C33" s="9"/>
      <c r="D33" s="13"/>
      <c r="E33" s="15"/>
      <c r="F33" s="13"/>
      <c r="G33" s="10"/>
      <c r="H33" s="13"/>
      <c r="I33" s="1423" t="s">
        <v>425</v>
      </c>
      <c r="J33" s="1424"/>
      <c r="K33" s="1424"/>
      <c r="L33" s="1424"/>
      <c r="M33" s="488"/>
      <c r="N33" s="319"/>
      <c r="O33" s="2"/>
    </row>
    <row r="34" spans="1:15" s="96" customFormat="1" ht="14.25" customHeight="1" x14ac:dyDescent="0.2">
      <c r="A34" s="2"/>
      <c r="B34" s="227"/>
      <c r="C34" s="9"/>
      <c r="D34" s="13"/>
      <c r="E34" s="15"/>
      <c r="F34" s="13"/>
      <c r="G34" s="1023"/>
      <c r="H34" s="13"/>
      <c r="I34" s="183"/>
      <c r="J34" s="1022"/>
      <c r="K34" s="1022"/>
      <c r="L34" s="1022"/>
      <c r="M34" s="488"/>
      <c r="N34" s="319"/>
      <c r="O34" s="2"/>
    </row>
    <row r="35" spans="1:15" s="96" customFormat="1" ht="20.25" customHeight="1" x14ac:dyDescent="0.2">
      <c r="A35" s="2"/>
      <c r="B35" s="227"/>
      <c r="C35" s="176"/>
      <c r="D35" s="13"/>
      <c r="E35" s="1024"/>
      <c r="F35" s="11"/>
      <c r="G35" s="1023"/>
      <c r="H35" s="11"/>
      <c r="I35" s="1418" t="s">
        <v>427</v>
      </c>
      <c r="J35" s="1418"/>
      <c r="K35" s="1418"/>
      <c r="L35" s="1418"/>
      <c r="M35" s="488"/>
      <c r="N35" s="320"/>
      <c r="O35" s="2"/>
    </row>
    <row r="36" spans="1:15" s="96" customFormat="1" ht="12.75" customHeight="1" x14ac:dyDescent="0.2">
      <c r="A36" s="2"/>
      <c r="B36" s="227"/>
      <c r="C36" s="176"/>
      <c r="D36" s="13"/>
      <c r="E36" s="1024"/>
      <c r="F36" s="11"/>
      <c r="G36" s="1023"/>
      <c r="H36" s="11"/>
      <c r="I36" s="1019" t="s">
        <v>426</v>
      </c>
      <c r="J36" s="1019"/>
      <c r="K36" s="1019"/>
      <c r="L36" s="1019"/>
      <c r="M36" s="488"/>
      <c r="N36" s="320"/>
      <c r="O36" s="2"/>
    </row>
    <row r="37" spans="1:15" s="96" customFormat="1" ht="12.75" customHeight="1" x14ac:dyDescent="0.2">
      <c r="A37" s="2"/>
      <c r="B37" s="227"/>
      <c r="C37" s="176"/>
      <c r="D37" s="13"/>
      <c r="E37" s="1024"/>
      <c r="F37" s="11"/>
      <c r="G37" s="1023"/>
      <c r="H37" s="11"/>
      <c r="I37" s="1419" t="s">
        <v>431</v>
      </c>
      <c r="J37" s="1419"/>
      <c r="K37" s="1419"/>
      <c r="L37" s="1419"/>
      <c r="M37" s="488"/>
      <c r="N37" s="320"/>
      <c r="O37" s="2"/>
    </row>
    <row r="38" spans="1:15" s="96" customFormat="1" ht="20.25" customHeight="1" x14ac:dyDescent="0.2">
      <c r="A38" s="2"/>
      <c r="B38" s="227"/>
      <c r="C38" s="9"/>
      <c r="D38" s="13"/>
      <c r="E38" s="15"/>
      <c r="F38" s="13"/>
      <c r="G38" s="375"/>
      <c r="H38" s="13"/>
      <c r="I38" s="1416" t="s">
        <v>462</v>
      </c>
      <c r="J38" s="1416"/>
      <c r="K38" s="1416"/>
      <c r="L38" s="1019"/>
      <c r="M38" s="488"/>
      <c r="N38" s="319"/>
      <c r="O38" s="2"/>
    </row>
    <row r="39" spans="1:15" ht="19.5" customHeight="1" x14ac:dyDescent="0.2">
      <c r="A39" s="2"/>
      <c r="B39" s="227"/>
      <c r="C39" s="12"/>
      <c r="D39" s="13"/>
      <c r="E39" s="8"/>
      <c r="F39" s="11"/>
      <c r="G39" s="10"/>
      <c r="H39" s="11"/>
      <c r="I39" s="1416" t="s">
        <v>463</v>
      </c>
      <c r="J39" s="1416"/>
      <c r="K39" s="1416"/>
      <c r="L39" s="1416"/>
      <c r="M39" s="488"/>
      <c r="N39" s="320"/>
      <c r="O39" s="2"/>
    </row>
    <row r="40" spans="1:15" ht="14.25" customHeight="1" x14ac:dyDescent="0.2">
      <c r="A40" s="2"/>
      <c r="B40" s="227"/>
      <c r="C40" s="12"/>
      <c r="D40" s="13"/>
      <c r="E40" s="8"/>
      <c r="F40" s="11"/>
      <c r="G40" s="10"/>
      <c r="H40" s="11"/>
      <c r="I40" s="1019"/>
      <c r="J40" s="1019"/>
      <c r="K40" s="1019"/>
      <c r="L40" s="1019"/>
      <c r="M40" s="488"/>
      <c r="N40" s="320"/>
      <c r="O40" s="2"/>
    </row>
    <row r="41" spans="1:15" ht="12.75" customHeight="1" x14ac:dyDescent="0.2">
      <c r="A41" s="2"/>
      <c r="B41" s="227"/>
      <c r="C41" s="12"/>
      <c r="D41" s="13"/>
      <c r="E41" s="8"/>
      <c r="F41" s="11"/>
      <c r="G41" s="10"/>
      <c r="H41" s="11"/>
      <c r="I41" s="1417" t="s">
        <v>51</v>
      </c>
      <c r="J41" s="1417"/>
      <c r="K41" s="1417"/>
      <c r="L41" s="1417"/>
      <c r="M41" s="488"/>
      <c r="N41" s="320"/>
      <c r="O41" s="2"/>
    </row>
    <row r="42" spans="1:15" ht="14.25" customHeight="1" x14ac:dyDescent="0.2">
      <c r="A42" s="2"/>
      <c r="B42" s="227"/>
      <c r="C42" s="9"/>
      <c r="D42" s="13"/>
      <c r="E42" s="15"/>
      <c r="F42" s="13"/>
      <c r="G42" s="10"/>
      <c r="H42" s="13"/>
      <c r="I42" s="1020"/>
      <c r="J42" s="1020"/>
      <c r="K42" s="1020"/>
      <c r="L42" s="1020"/>
      <c r="M42" s="488"/>
      <c r="N42" s="319"/>
      <c r="O42" s="2"/>
    </row>
    <row r="43" spans="1:15" ht="15" customHeight="1" x14ac:dyDescent="0.2">
      <c r="A43" s="2"/>
      <c r="B43" s="227"/>
      <c r="C43" s="12"/>
      <c r="D43" s="13"/>
      <c r="E43" s="8"/>
      <c r="F43" s="11"/>
      <c r="G43" s="10"/>
      <c r="H43" s="11"/>
      <c r="I43" s="1018" t="s">
        <v>23</v>
      </c>
      <c r="J43" s="1018"/>
      <c r="K43" s="1018"/>
      <c r="L43" s="1018"/>
      <c r="M43" s="488"/>
      <c r="N43" s="320"/>
      <c r="O43" s="2"/>
    </row>
    <row r="44" spans="1:15" ht="14.25" customHeight="1" x14ac:dyDescent="0.2">
      <c r="A44" s="2"/>
      <c r="B44" s="227"/>
      <c r="C44" s="12"/>
      <c r="D44" s="13"/>
      <c r="E44" s="8"/>
      <c r="F44" s="11"/>
      <c r="G44" s="10"/>
      <c r="H44" s="11"/>
      <c r="I44" s="211"/>
      <c r="J44" s="211"/>
      <c r="K44" s="211"/>
      <c r="L44" s="211"/>
      <c r="M44" s="488"/>
      <c r="N44" s="320"/>
      <c r="O44" s="2"/>
    </row>
    <row r="45" spans="1:15" ht="16.5" customHeight="1" x14ac:dyDescent="0.2">
      <c r="A45" s="2"/>
      <c r="B45" s="227"/>
      <c r="C45" s="12"/>
      <c r="D45" s="13"/>
      <c r="E45" s="8"/>
      <c r="F45" s="11"/>
      <c r="G45" s="10"/>
      <c r="H45" s="11"/>
      <c r="I45" s="1415" t="s">
        <v>19</v>
      </c>
      <c r="J45" s="1415"/>
      <c r="K45" s="1415"/>
      <c r="L45" s="1415"/>
      <c r="M45" s="488"/>
      <c r="N45" s="320"/>
      <c r="O45" s="2"/>
    </row>
    <row r="46" spans="1:15" ht="14.25" customHeight="1" x14ac:dyDescent="0.2">
      <c r="A46" s="2"/>
      <c r="B46" s="227"/>
      <c r="C46" s="9"/>
      <c r="D46" s="13"/>
      <c r="E46" s="15"/>
      <c r="F46" s="13"/>
      <c r="G46" s="10"/>
      <c r="H46" s="13"/>
      <c r="I46" s="213"/>
      <c r="J46" s="213"/>
      <c r="K46" s="213"/>
      <c r="L46" s="213"/>
      <c r="M46" s="488"/>
      <c r="N46" s="319"/>
      <c r="O46" s="2"/>
    </row>
    <row r="47" spans="1:15" ht="16.5" customHeight="1" x14ac:dyDescent="0.2">
      <c r="A47" s="2"/>
      <c r="B47" s="227"/>
      <c r="C47" s="12"/>
      <c r="D47" s="13"/>
      <c r="E47" s="8"/>
      <c r="F47" s="576"/>
      <c r="G47" s="920"/>
      <c r="H47" s="576"/>
      <c r="I47" s="1414" t="s">
        <v>10</v>
      </c>
      <c r="J47" s="1414"/>
      <c r="K47" s="1414"/>
      <c r="L47" s="1414"/>
      <c r="M47" s="488"/>
      <c r="N47" s="320"/>
      <c r="O47" s="2"/>
    </row>
    <row r="48" spans="1:15" ht="12.75" customHeight="1" x14ac:dyDescent="0.2">
      <c r="A48" s="2"/>
      <c r="B48" s="227"/>
      <c r="C48" s="9"/>
      <c r="D48" s="13"/>
      <c r="E48" s="15"/>
      <c r="F48" s="1021"/>
      <c r="G48" s="920"/>
      <c r="H48" s="1021"/>
      <c r="I48" s="488"/>
      <c r="J48" s="488"/>
      <c r="K48" s="488"/>
      <c r="L48" s="488"/>
      <c r="M48" s="488"/>
      <c r="N48" s="319"/>
      <c r="O48" s="2"/>
    </row>
    <row r="49" spans="1:15" ht="30.75" customHeight="1" x14ac:dyDescent="0.2">
      <c r="A49" s="2"/>
      <c r="B49" s="227"/>
      <c r="C49" s="9"/>
      <c r="D49" s="13"/>
      <c r="E49" s="15"/>
      <c r="F49" s="1021"/>
      <c r="G49" s="920"/>
      <c r="H49" s="1021"/>
      <c r="I49" s="488"/>
      <c r="J49" s="488"/>
      <c r="K49" s="488"/>
      <c r="L49" s="488"/>
      <c r="M49" s="488"/>
      <c r="N49" s="319"/>
      <c r="O49" s="2"/>
    </row>
    <row r="50" spans="1:15" ht="20.25" customHeight="1" x14ac:dyDescent="0.2">
      <c r="A50" s="2"/>
      <c r="B50" s="227"/>
      <c r="C50" s="805"/>
      <c r="D50" s="13"/>
      <c r="E50" s="8"/>
      <c r="F50" s="576"/>
      <c r="G50" s="920"/>
      <c r="H50" s="576"/>
      <c r="I50" s="488"/>
      <c r="J50" s="488"/>
      <c r="K50" s="488"/>
      <c r="L50" s="488"/>
      <c r="M50" s="488"/>
      <c r="N50" s="320"/>
      <c r="O50" s="2"/>
    </row>
    <row r="51" spans="1:15" x14ac:dyDescent="0.2">
      <c r="A51" s="2"/>
      <c r="B51" s="371">
        <v>2</v>
      </c>
      <c r="C51" s="1413">
        <v>42461</v>
      </c>
      <c r="D51" s="1413"/>
      <c r="E51" s="1413"/>
      <c r="F51" s="1413"/>
      <c r="G51" s="1413"/>
      <c r="H51" s="1413"/>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7"/>
      <c r="C1" s="217"/>
      <c r="D1" s="217"/>
      <c r="E1" s="217"/>
      <c r="F1" s="217"/>
      <c r="G1" s="218"/>
      <c r="H1" s="218"/>
      <c r="I1" s="218"/>
      <c r="J1" s="218"/>
      <c r="K1" s="218"/>
      <c r="L1" s="218"/>
      <c r="M1" s="218"/>
      <c r="N1" s="218"/>
      <c r="O1" s="218"/>
      <c r="P1" s="218"/>
      <c r="Q1" s="218"/>
      <c r="R1" s="218"/>
      <c r="S1" s="218"/>
      <c r="T1" s="218"/>
      <c r="U1" s="218"/>
      <c r="V1" s="218"/>
      <c r="W1" s="218"/>
      <c r="X1" s="1499" t="s">
        <v>322</v>
      </c>
      <c r="Y1" s="1499"/>
      <c r="Z1" s="1499"/>
      <c r="AA1" s="1499"/>
      <c r="AB1" s="1499"/>
      <c r="AC1" s="1499"/>
      <c r="AD1" s="1499"/>
      <c r="AE1" s="1499"/>
      <c r="AF1" s="1499"/>
      <c r="AG1" s="2"/>
    </row>
    <row r="2" spans="1:33" ht="6" customHeight="1" x14ac:dyDescent="0.2">
      <c r="A2" s="219"/>
      <c r="B2" s="1502"/>
      <c r="C2" s="1502"/>
      <c r="D2" s="1502"/>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
    </row>
    <row r="3" spans="1:33" ht="12" customHeight="1" x14ac:dyDescent="0.2">
      <c r="A3" s="219"/>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0"/>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9"/>
      <c r="B5" s="4"/>
      <c r="C5" s="8"/>
      <c r="D5" s="8"/>
      <c r="E5" s="8"/>
      <c r="F5" s="1677"/>
      <c r="G5" s="1677"/>
      <c r="H5" s="1677"/>
      <c r="I5" s="1677"/>
      <c r="J5" s="1677"/>
      <c r="K5" s="1677"/>
      <c r="L5" s="1677"/>
      <c r="M5" s="8"/>
      <c r="N5" s="8"/>
      <c r="O5" s="8"/>
      <c r="P5" s="8"/>
      <c r="Q5" s="8"/>
      <c r="R5" s="3"/>
      <c r="S5" s="3"/>
      <c r="T5" s="3"/>
      <c r="U5" s="61"/>
      <c r="V5" s="3"/>
      <c r="W5" s="3"/>
      <c r="X5" s="3"/>
      <c r="Y5" s="3"/>
      <c r="Z5" s="3"/>
      <c r="AA5" s="3"/>
      <c r="AB5" s="3"/>
      <c r="AC5" s="3"/>
      <c r="AD5" s="3"/>
      <c r="AE5" s="3"/>
      <c r="AF5" s="4"/>
      <c r="AG5" s="2"/>
    </row>
    <row r="6" spans="1:33" ht="9.75" customHeight="1" x14ac:dyDescent="0.2">
      <c r="A6" s="219"/>
      <c r="B6" s="4"/>
      <c r="C6" s="8"/>
      <c r="D6" s="8"/>
      <c r="E6" s="10"/>
      <c r="F6" s="1674"/>
      <c r="G6" s="1674"/>
      <c r="H6" s="1674"/>
      <c r="I6" s="1674"/>
      <c r="J6" s="1674"/>
      <c r="K6" s="1674"/>
      <c r="L6" s="1674"/>
      <c r="M6" s="1674"/>
      <c r="N6" s="1674"/>
      <c r="O6" s="1674"/>
      <c r="P6" s="1674"/>
      <c r="Q6" s="1674"/>
      <c r="R6" s="1674"/>
      <c r="S6" s="1674"/>
      <c r="T6" s="1674"/>
      <c r="U6" s="1674"/>
      <c r="V6" s="1674"/>
      <c r="W6" s="10"/>
      <c r="X6" s="1674"/>
      <c r="Y6" s="1674"/>
      <c r="Z6" s="1674"/>
      <c r="AA6" s="1674"/>
      <c r="AB6" s="1674"/>
      <c r="AC6" s="1674"/>
      <c r="AD6" s="1674"/>
      <c r="AE6" s="10"/>
      <c r="AF6" s="4"/>
      <c r="AG6" s="2"/>
    </row>
    <row r="7" spans="1:33" ht="12.75" customHeight="1" x14ac:dyDescent="0.2">
      <c r="A7" s="219"/>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4"/>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9"/>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9"/>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9"/>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9"/>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9"/>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9"/>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9"/>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9"/>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9"/>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9"/>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9"/>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9"/>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9"/>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9"/>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9"/>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9"/>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9"/>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9"/>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9"/>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9"/>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9"/>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9"/>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9"/>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9"/>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9"/>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9"/>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9"/>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9"/>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9"/>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9"/>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9"/>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9"/>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9"/>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9"/>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9"/>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9"/>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9"/>
      <c r="B45" s="4"/>
      <c r="C45" s="8"/>
      <c r="D45" s="8"/>
      <c r="E45" s="10"/>
      <c r="F45" s="1674"/>
      <c r="G45" s="1674"/>
      <c r="H45" s="1674"/>
      <c r="I45" s="1674"/>
      <c r="J45" s="1674"/>
      <c r="K45" s="1674"/>
      <c r="L45" s="1674"/>
      <c r="M45" s="1674"/>
      <c r="N45" s="1674"/>
      <c r="O45" s="1674"/>
      <c r="P45" s="1674"/>
      <c r="Q45" s="1674"/>
      <c r="R45" s="1674"/>
      <c r="S45" s="1674"/>
      <c r="T45" s="1674"/>
      <c r="U45" s="1674"/>
      <c r="V45" s="1674"/>
      <c r="W45" s="10"/>
      <c r="X45" s="1674"/>
      <c r="Y45" s="1674"/>
      <c r="Z45" s="1674"/>
      <c r="AA45" s="1674"/>
      <c r="AB45" s="1674"/>
      <c r="AC45" s="1674"/>
      <c r="AD45" s="1674"/>
      <c r="AE45" s="10"/>
      <c r="AF45" s="4"/>
      <c r="AG45" s="2"/>
    </row>
    <row r="46" spans="1:33" ht="12.75" customHeight="1" x14ac:dyDescent="0.2">
      <c r="A46" s="219"/>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9"/>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5"/>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9"/>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9"/>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9"/>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9"/>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9"/>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9"/>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9"/>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9"/>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9"/>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9"/>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9"/>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9"/>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9"/>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9"/>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9"/>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9"/>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9"/>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9"/>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9"/>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9"/>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9"/>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9"/>
      <c r="B71" s="369">
        <v>22</v>
      </c>
      <c r="C71" s="1675">
        <v>42461</v>
      </c>
      <c r="D71" s="1676"/>
      <c r="E71" s="1676"/>
      <c r="F71" s="1676"/>
      <c r="G71" s="1672"/>
      <c r="H71" s="1673"/>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61" t="s">
        <v>325</v>
      </c>
      <c r="C1" s="1561"/>
      <c r="D1" s="1561"/>
      <c r="E1" s="1561"/>
      <c r="F1" s="1561"/>
      <c r="G1" s="1561"/>
      <c r="H1" s="1561"/>
      <c r="I1" s="218"/>
      <c r="J1" s="218"/>
      <c r="K1" s="218"/>
      <c r="L1" s="218"/>
      <c r="M1" s="218"/>
      <c r="N1" s="218"/>
      <c r="O1" s="218"/>
      <c r="P1" s="218"/>
      <c r="Q1" s="218"/>
      <c r="R1" s="218"/>
      <c r="S1" s="218"/>
      <c r="T1" s="218"/>
      <c r="U1" s="218"/>
      <c r="V1" s="218"/>
      <c r="W1" s="218"/>
      <c r="X1" s="266"/>
      <c r="Y1" s="222"/>
      <c r="Z1" s="222"/>
      <c r="AA1" s="222"/>
      <c r="AB1" s="222"/>
      <c r="AC1" s="222"/>
      <c r="AD1" s="222"/>
      <c r="AE1" s="222"/>
      <c r="AF1" s="222"/>
      <c r="AG1" s="2"/>
    </row>
    <row r="2" spans="1:33" ht="6" customHeight="1" x14ac:dyDescent="0.2">
      <c r="A2" s="2"/>
      <c r="B2" s="1502"/>
      <c r="C2" s="1502"/>
      <c r="D2" s="1502"/>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27"/>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7"/>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6"/>
    </row>
    <row r="5" spans="1:33" ht="3.75" customHeight="1" x14ac:dyDescent="0.2">
      <c r="A5" s="2"/>
      <c r="B5" s="4"/>
      <c r="C5" s="8"/>
      <c r="D5" s="8"/>
      <c r="E5" s="8"/>
      <c r="F5" s="1677"/>
      <c r="G5" s="1677"/>
      <c r="H5" s="1677"/>
      <c r="I5" s="1677"/>
      <c r="J5" s="1677"/>
      <c r="K5" s="1677"/>
      <c r="L5" s="1677"/>
      <c r="M5" s="8"/>
      <c r="N5" s="8"/>
      <c r="O5" s="8"/>
      <c r="P5" s="8"/>
      <c r="Q5" s="8"/>
      <c r="R5" s="3"/>
      <c r="S5" s="3"/>
      <c r="T5" s="3"/>
      <c r="U5" s="61"/>
      <c r="V5" s="3"/>
      <c r="W5" s="3"/>
      <c r="X5" s="3"/>
      <c r="Y5" s="3"/>
      <c r="Z5" s="3"/>
      <c r="AA5" s="3"/>
      <c r="AB5" s="3"/>
      <c r="AC5" s="3"/>
      <c r="AD5" s="3"/>
      <c r="AE5" s="3"/>
      <c r="AF5" s="4"/>
      <c r="AG5" s="227"/>
    </row>
    <row r="6" spans="1:33" ht="9.75" customHeight="1" x14ac:dyDescent="0.2">
      <c r="A6" s="2"/>
      <c r="B6" s="4"/>
      <c r="C6" s="8"/>
      <c r="D6" s="8"/>
      <c r="E6" s="10"/>
      <c r="F6" s="1674"/>
      <c r="G6" s="1674"/>
      <c r="H6" s="1674"/>
      <c r="I6" s="1674"/>
      <c r="J6" s="1674"/>
      <c r="K6" s="1674"/>
      <c r="L6" s="1674"/>
      <c r="M6" s="1674"/>
      <c r="N6" s="1674"/>
      <c r="O6" s="1674"/>
      <c r="P6" s="1674"/>
      <c r="Q6" s="1674"/>
      <c r="R6" s="1674"/>
      <c r="S6" s="1674"/>
      <c r="T6" s="1674"/>
      <c r="U6" s="1674"/>
      <c r="V6" s="1674"/>
      <c r="W6" s="10"/>
      <c r="X6" s="1674"/>
      <c r="Y6" s="1674"/>
      <c r="Z6" s="1674"/>
      <c r="AA6" s="1674"/>
      <c r="AB6" s="1674"/>
      <c r="AC6" s="1674"/>
      <c r="AD6" s="1674"/>
      <c r="AE6" s="10"/>
      <c r="AF6" s="4"/>
      <c r="AG6" s="227"/>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7"/>
    </row>
    <row r="8" spans="1:33" s="50" customFormat="1" ht="13.5" hidden="1" customHeight="1" x14ac:dyDescent="0.2">
      <c r="A8" s="47"/>
      <c r="B8" s="48"/>
      <c r="C8" s="1678"/>
      <c r="D8" s="167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3"/>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3"/>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0"/>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7"/>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7"/>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7"/>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7"/>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7"/>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7"/>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7"/>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7"/>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7"/>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7"/>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7"/>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7"/>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7"/>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7"/>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7"/>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7"/>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7"/>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7"/>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7"/>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7"/>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7"/>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7"/>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7"/>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7"/>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7"/>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7"/>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7"/>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7"/>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7"/>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7"/>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7"/>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7"/>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7"/>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7"/>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7"/>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7"/>
    </row>
    <row r="47" spans="1:33" ht="11.25" customHeight="1" x14ac:dyDescent="0.2">
      <c r="A47" s="2"/>
      <c r="B47" s="4"/>
      <c r="C47" s="8"/>
      <c r="D47" s="8"/>
      <c r="E47" s="10"/>
      <c r="F47" s="1674"/>
      <c r="G47" s="1674"/>
      <c r="H47" s="1674"/>
      <c r="I47" s="1674"/>
      <c r="J47" s="1674"/>
      <c r="K47" s="1674"/>
      <c r="L47" s="1674"/>
      <c r="M47" s="1674"/>
      <c r="N47" s="1674"/>
      <c r="O47" s="1674"/>
      <c r="P47" s="1674"/>
      <c r="Q47" s="1674"/>
      <c r="R47" s="1674"/>
      <c r="S47" s="1674"/>
      <c r="T47" s="1674"/>
      <c r="U47" s="1674"/>
      <c r="V47" s="1674"/>
      <c r="W47" s="10"/>
      <c r="X47" s="1674"/>
      <c r="Y47" s="1674"/>
      <c r="Z47" s="1674"/>
      <c r="AA47" s="1674"/>
      <c r="AB47" s="1674"/>
      <c r="AC47" s="1674"/>
      <c r="AD47" s="1674"/>
      <c r="AE47" s="10"/>
      <c r="AF47" s="4"/>
      <c r="AG47" s="227"/>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7"/>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7"/>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3"/>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7"/>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7"/>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7"/>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7"/>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7"/>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7"/>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7"/>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7"/>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7"/>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7"/>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7"/>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7"/>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7"/>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7"/>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7"/>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7"/>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7"/>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7"/>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7"/>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7"/>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7"/>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7"/>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28">
        <v>42461</v>
      </c>
      <c r="AA73" s="1428"/>
      <c r="AB73" s="1428"/>
      <c r="AC73" s="1428"/>
      <c r="AD73" s="1428"/>
      <c r="AE73" s="1428"/>
      <c r="AF73" s="369">
        <v>23</v>
      </c>
      <c r="AG73" s="227"/>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7"/>
      <c r="B1" s="337"/>
      <c r="C1" s="337"/>
      <c r="D1" s="337"/>
      <c r="E1" s="337"/>
    </row>
    <row r="2" spans="1:5" ht="13.5" customHeight="1" x14ac:dyDescent="0.2">
      <c r="A2" s="337"/>
      <c r="B2" s="337"/>
      <c r="C2" s="337"/>
      <c r="D2" s="337"/>
      <c r="E2" s="337"/>
    </row>
    <row r="3" spans="1:5" ht="13.5" customHeight="1" x14ac:dyDescent="0.2">
      <c r="A3" s="337"/>
      <c r="B3" s="337"/>
      <c r="C3" s="337"/>
      <c r="D3" s="337"/>
      <c r="E3" s="337"/>
    </row>
    <row r="4" spans="1:5" s="7" customFormat="1" ht="13.5" customHeight="1" x14ac:dyDescent="0.2">
      <c r="A4" s="337"/>
      <c r="B4" s="337"/>
      <c r="C4" s="337"/>
      <c r="D4" s="337"/>
      <c r="E4" s="337"/>
    </row>
    <row r="5" spans="1:5" ht="13.5" customHeight="1" x14ac:dyDescent="0.2">
      <c r="A5" s="337"/>
      <c r="B5" s="337"/>
      <c r="C5" s="337"/>
      <c r="D5" s="337"/>
      <c r="E5" s="337"/>
    </row>
    <row r="6" spans="1:5" ht="13.5" customHeight="1" x14ac:dyDescent="0.2">
      <c r="A6" s="337"/>
      <c r="B6" s="337"/>
      <c r="C6" s="337"/>
      <c r="D6" s="337"/>
      <c r="E6" s="337"/>
    </row>
    <row r="7" spans="1:5" ht="13.5" customHeight="1" x14ac:dyDescent="0.2">
      <c r="A7" s="337"/>
      <c r="B7" s="337"/>
      <c r="C7" s="337"/>
      <c r="D7" s="337"/>
      <c r="E7" s="337"/>
    </row>
    <row r="8" spans="1:5" ht="13.5" customHeight="1" x14ac:dyDescent="0.2">
      <c r="A8" s="337"/>
      <c r="B8" s="337"/>
      <c r="C8" s="337"/>
      <c r="D8" s="337"/>
      <c r="E8" s="337"/>
    </row>
    <row r="9" spans="1:5" ht="13.5" customHeight="1" x14ac:dyDescent="0.2">
      <c r="A9" s="337"/>
      <c r="B9" s="337"/>
      <c r="C9" s="337"/>
      <c r="D9" s="337"/>
      <c r="E9" s="337"/>
    </row>
    <row r="10" spans="1:5" ht="13.5" customHeight="1" x14ac:dyDescent="0.2">
      <c r="A10" s="337"/>
      <c r="B10" s="337"/>
      <c r="C10" s="337"/>
      <c r="D10" s="337"/>
      <c r="E10" s="337"/>
    </row>
    <row r="11" spans="1:5" ht="13.5" customHeight="1" x14ac:dyDescent="0.2">
      <c r="A11" s="337"/>
      <c r="B11" s="337"/>
      <c r="C11" s="337"/>
      <c r="D11" s="337"/>
      <c r="E11" s="337"/>
    </row>
    <row r="12" spans="1:5" ht="13.5" customHeight="1" x14ac:dyDescent="0.2">
      <c r="A12" s="337"/>
      <c r="B12" s="337"/>
      <c r="C12" s="337"/>
      <c r="D12" s="337"/>
      <c r="E12" s="337"/>
    </row>
    <row r="13" spans="1:5" ht="13.5" customHeight="1" x14ac:dyDescent="0.2">
      <c r="A13" s="337"/>
      <c r="B13" s="337"/>
      <c r="C13" s="337"/>
      <c r="D13" s="337"/>
      <c r="E13" s="337"/>
    </row>
    <row r="14" spans="1:5" ht="13.5" customHeight="1" x14ac:dyDescent="0.2">
      <c r="A14" s="337"/>
      <c r="B14" s="337"/>
      <c r="C14" s="337"/>
      <c r="D14" s="337"/>
      <c r="E14" s="337"/>
    </row>
    <row r="15" spans="1:5" ht="13.5" customHeight="1" x14ac:dyDescent="0.2">
      <c r="A15" s="337"/>
      <c r="B15" s="337"/>
      <c r="C15" s="337"/>
      <c r="D15" s="337"/>
      <c r="E15" s="337"/>
    </row>
    <row r="16" spans="1:5" ht="13.5" customHeight="1" x14ac:dyDescent="0.2">
      <c r="A16" s="337"/>
      <c r="B16" s="337"/>
      <c r="C16" s="337"/>
      <c r="D16" s="337"/>
      <c r="E16" s="337"/>
    </row>
    <row r="17" spans="1:5" ht="13.5" customHeight="1" x14ac:dyDescent="0.2">
      <c r="A17" s="337"/>
      <c r="B17" s="337"/>
      <c r="C17" s="337"/>
      <c r="D17" s="337"/>
      <c r="E17" s="337"/>
    </row>
    <row r="18" spans="1:5" ht="13.5" customHeight="1" x14ac:dyDescent="0.2">
      <c r="A18" s="337"/>
      <c r="B18" s="337"/>
      <c r="C18" s="337"/>
      <c r="D18" s="337"/>
      <c r="E18" s="337"/>
    </row>
    <row r="19" spans="1:5" ht="13.5" customHeight="1" x14ac:dyDescent="0.2">
      <c r="A19" s="337"/>
      <c r="B19" s="337"/>
      <c r="C19" s="337"/>
      <c r="D19" s="337"/>
      <c r="E19" s="337"/>
    </row>
    <row r="20" spans="1:5" ht="13.5" customHeight="1" x14ac:dyDescent="0.2">
      <c r="A20" s="337"/>
      <c r="B20" s="337"/>
      <c r="C20" s="337"/>
      <c r="D20" s="337"/>
      <c r="E20" s="337"/>
    </row>
    <row r="21" spans="1:5" ht="13.5" customHeight="1" x14ac:dyDescent="0.2">
      <c r="A21" s="337"/>
      <c r="B21" s="337"/>
      <c r="C21" s="337"/>
      <c r="D21" s="337"/>
      <c r="E21" s="337"/>
    </row>
    <row r="22" spans="1:5" ht="13.5" customHeight="1" x14ac:dyDescent="0.2">
      <c r="A22" s="337"/>
      <c r="B22" s="337"/>
      <c r="C22" s="337"/>
      <c r="D22" s="337"/>
      <c r="E22" s="337"/>
    </row>
    <row r="23" spans="1:5" ht="13.5" customHeight="1" x14ac:dyDescent="0.2">
      <c r="A23" s="337"/>
      <c r="B23" s="337"/>
      <c r="C23" s="337"/>
      <c r="D23" s="337"/>
      <c r="E23" s="337"/>
    </row>
    <row r="24" spans="1:5" ht="13.5" customHeight="1" x14ac:dyDescent="0.2">
      <c r="A24" s="337"/>
      <c r="B24" s="337"/>
      <c r="C24" s="337"/>
      <c r="D24" s="337"/>
      <c r="E24" s="337"/>
    </row>
    <row r="25" spans="1:5" ht="13.5" customHeight="1" x14ac:dyDescent="0.2">
      <c r="A25" s="337"/>
      <c r="B25" s="337"/>
      <c r="C25" s="337"/>
      <c r="D25" s="337"/>
      <c r="E25" s="337"/>
    </row>
    <row r="26" spans="1:5" ht="13.5" customHeight="1" x14ac:dyDescent="0.2">
      <c r="A26" s="337"/>
      <c r="B26" s="337"/>
      <c r="C26" s="337"/>
      <c r="D26" s="337"/>
      <c r="E26" s="337"/>
    </row>
    <row r="27" spans="1:5" ht="13.5" customHeight="1" x14ac:dyDescent="0.2">
      <c r="A27" s="337"/>
      <c r="B27" s="337"/>
      <c r="C27" s="337"/>
      <c r="D27" s="337"/>
      <c r="E27" s="337"/>
    </row>
    <row r="28" spans="1:5" ht="13.5" customHeight="1" x14ac:dyDescent="0.2">
      <c r="A28" s="337"/>
      <c r="B28" s="337"/>
      <c r="C28" s="337"/>
      <c r="D28" s="337"/>
      <c r="E28" s="337"/>
    </row>
    <row r="29" spans="1:5" ht="13.5" customHeight="1" x14ac:dyDescent="0.2">
      <c r="A29" s="337"/>
      <c r="B29" s="337"/>
      <c r="C29" s="337"/>
      <c r="D29" s="337"/>
      <c r="E29" s="337"/>
    </row>
    <row r="30" spans="1:5" ht="13.5" customHeight="1" x14ac:dyDescent="0.2">
      <c r="A30" s="337"/>
      <c r="B30" s="337"/>
      <c r="C30" s="337"/>
      <c r="D30" s="337"/>
      <c r="E30" s="337"/>
    </row>
    <row r="31" spans="1:5" ht="13.5" customHeight="1" x14ac:dyDescent="0.2">
      <c r="A31" s="337"/>
      <c r="B31" s="337"/>
      <c r="C31" s="337"/>
      <c r="D31" s="337"/>
      <c r="E31" s="337"/>
    </row>
    <row r="32" spans="1:5" ht="13.5" customHeight="1" x14ac:dyDescent="0.2">
      <c r="A32" s="337"/>
      <c r="B32" s="337"/>
      <c r="C32" s="337"/>
      <c r="D32" s="337"/>
      <c r="E32" s="337"/>
    </row>
    <row r="33" spans="1:5" ht="13.5" customHeight="1" x14ac:dyDescent="0.2">
      <c r="A33" s="337"/>
      <c r="B33" s="337"/>
      <c r="C33" s="337"/>
      <c r="D33" s="337"/>
      <c r="E33" s="337"/>
    </row>
    <row r="34" spans="1:5" ht="13.5" customHeight="1" x14ac:dyDescent="0.2">
      <c r="A34" s="337"/>
      <c r="B34" s="337"/>
      <c r="C34" s="337"/>
      <c r="D34" s="337"/>
      <c r="E34" s="337"/>
    </row>
    <row r="35" spans="1:5" ht="13.5" customHeight="1" x14ac:dyDescent="0.2">
      <c r="A35" s="337"/>
      <c r="B35" s="337"/>
      <c r="C35" s="337"/>
      <c r="D35" s="337"/>
      <c r="E35" s="337"/>
    </row>
    <row r="36" spans="1:5" ht="13.5" customHeight="1" x14ac:dyDescent="0.2">
      <c r="A36" s="337"/>
      <c r="B36" s="337"/>
      <c r="C36" s="337"/>
      <c r="D36" s="337"/>
      <c r="E36" s="337"/>
    </row>
    <row r="37" spans="1:5" ht="13.5" customHeight="1" x14ac:dyDescent="0.2">
      <c r="A37" s="337"/>
      <c r="B37" s="337"/>
      <c r="C37" s="337"/>
      <c r="D37" s="337"/>
      <c r="E37" s="337"/>
    </row>
    <row r="38" spans="1:5" ht="13.5" customHeight="1" x14ac:dyDescent="0.2">
      <c r="A38" s="337"/>
      <c r="B38" s="337"/>
      <c r="C38" s="337"/>
      <c r="D38" s="337"/>
      <c r="E38" s="337"/>
    </row>
    <row r="39" spans="1:5" ht="13.5" customHeight="1" x14ac:dyDescent="0.2">
      <c r="A39" s="337"/>
      <c r="B39" s="337"/>
      <c r="C39" s="337"/>
      <c r="D39" s="337"/>
      <c r="E39" s="337"/>
    </row>
    <row r="40" spans="1:5" ht="13.5" customHeight="1" x14ac:dyDescent="0.2">
      <c r="A40" s="337"/>
      <c r="B40" s="337"/>
      <c r="C40" s="337"/>
      <c r="D40" s="337"/>
      <c r="E40" s="337"/>
    </row>
    <row r="41" spans="1:5" ht="18.75" customHeight="1" x14ac:dyDescent="0.2">
      <c r="A41" s="337"/>
      <c r="B41" s="337" t="s">
        <v>321</v>
      </c>
      <c r="C41" s="337"/>
      <c r="D41" s="337"/>
      <c r="E41" s="337"/>
    </row>
    <row r="42" spans="1:5" ht="9" customHeight="1" x14ac:dyDescent="0.2">
      <c r="A42" s="336"/>
      <c r="B42" s="379"/>
      <c r="C42" s="380"/>
      <c r="D42" s="381"/>
      <c r="E42" s="336"/>
    </row>
    <row r="43" spans="1:5" ht="13.5" customHeight="1" x14ac:dyDescent="0.2">
      <c r="A43" s="336"/>
      <c r="B43" s="379"/>
      <c r="C43" s="376"/>
      <c r="D43" s="382" t="s">
        <v>318</v>
      </c>
      <c r="E43" s="336"/>
    </row>
    <row r="44" spans="1:5" ht="13.5" customHeight="1" x14ac:dyDescent="0.2">
      <c r="A44" s="336"/>
      <c r="B44" s="379"/>
      <c r="C44" s="387"/>
      <c r="D44" s="608" t="s">
        <v>429</v>
      </c>
      <c r="E44" s="336"/>
    </row>
    <row r="45" spans="1:5" ht="13.5" customHeight="1" x14ac:dyDescent="0.2">
      <c r="A45" s="336"/>
      <c r="B45" s="379"/>
      <c r="C45" s="383"/>
      <c r="D45" s="381"/>
      <c r="E45" s="336"/>
    </row>
    <row r="46" spans="1:5" ht="13.5" customHeight="1" x14ac:dyDescent="0.2">
      <c r="A46" s="336"/>
      <c r="B46" s="379"/>
      <c r="C46" s="377"/>
      <c r="D46" s="382" t="s">
        <v>319</v>
      </c>
      <c r="E46" s="336"/>
    </row>
    <row r="47" spans="1:5" ht="13.5" customHeight="1" x14ac:dyDescent="0.2">
      <c r="A47" s="336"/>
      <c r="B47" s="379"/>
      <c r="C47" s="380"/>
      <c r="D47" s="1026" t="s">
        <v>429</v>
      </c>
      <c r="E47" s="336"/>
    </row>
    <row r="48" spans="1:5" ht="13.5" customHeight="1" x14ac:dyDescent="0.2">
      <c r="A48" s="336"/>
      <c r="B48" s="379"/>
      <c r="C48" s="380"/>
      <c r="D48" s="381"/>
      <c r="E48" s="336"/>
    </row>
    <row r="49" spans="1:5" ht="13.5" customHeight="1" x14ac:dyDescent="0.2">
      <c r="A49" s="336"/>
      <c r="B49" s="379"/>
      <c r="C49" s="378"/>
      <c r="D49" s="382" t="s">
        <v>320</v>
      </c>
      <c r="E49" s="336"/>
    </row>
    <row r="50" spans="1:5" ht="13.5" customHeight="1" x14ac:dyDescent="0.2">
      <c r="A50" s="336"/>
      <c r="B50" s="379"/>
      <c r="C50" s="380"/>
      <c r="D50" s="608" t="s">
        <v>428</v>
      </c>
      <c r="E50" s="336"/>
    </row>
    <row r="51" spans="1:5" ht="25.5" customHeight="1" x14ac:dyDescent="0.2">
      <c r="A51" s="336"/>
      <c r="B51" s="384"/>
      <c r="C51" s="385"/>
      <c r="D51" s="386"/>
      <c r="E51" s="336"/>
    </row>
    <row r="52" spans="1:5" x14ac:dyDescent="0.2">
      <c r="A52" s="336"/>
      <c r="B52" s="337"/>
      <c r="C52" s="339"/>
      <c r="D52" s="338"/>
      <c r="E52" s="336"/>
    </row>
    <row r="53" spans="1:5" s="96" customFormat="1" x14ac:dyDescent="0.2">
      <c r="A53" s="336"/>
      <c r="B53" s="337"/>
      <c r="C53" s="339"/>
      <c r="D53" s="338"/>
      <c r="E53" s="336"/>
    </row>
    <row r="54" spans="1:5" ht="94.5" customHeight="1" x14ac:dyDescent="0.2">
      <c r="A54" s="336"/>
      <c r="B54" s="337"/>
      <c r="C54" s="339"/>
      <c r="D54" s="338"/>
      <c r="E54" s="336"/>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49"/>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34" t="s">
        <v>308</v>
      </c>
      <c r="C1" s="1435"/>
      <c r="D1" s="1435"/>
      <c r="E1" s="1435"/>
      <c r="F1" s="25"/>
      <c r="G1" s="25"/>
      <c r="H1" s="25"/>
      <c r="I1" s="25"/>
      <c r="J1" s="25"/>
      <c r="K1" s="25"/>
      <c r="L1" s="25"/>
      <c r="M1" s="330"/>
      <c r="N1" s="330"/>
      <c r="O1" s="26"/>
    </row>
    <row r="2" spans="1:15" ht="8.25" customHeight="1" x14ac:dyDescent="0.2">
      <c r="A2" s="24"/>
      <c r="B2" s="335"/>
      <c r="C2" s="331"/>
      <c r="D2" s="331"/>
      <c r="E2" s="331"/>
      <c r="F2" s="331"/>
      <c r="G2" s="331"/>
      <c r="H2" s="332"/>
      <c r="I2" s="332"/>
      <c r="J2" s="332"/>
      <c r="K2" s="332"/>
      <c r="L2" s="332"/>
      <c r="M2" s="332"/>
      <c r="N2" s="333"/>
      <c r="O2" s="28"/>
    </row>
    <row r="3" spans="1:15" s="32" customFormat="1" ht="11.25" customHeight="1" x14ac:dyDescent="0.2">
      <c r="A3" s="29"/>
      <c r="B3" s="30"/>
      <c r="C3" s="1436" t="s">
        <v>54</v>
      </c>
      <c r="D3" s="1436"/>
      <c r="E3" s="1436"/>
      <c r="F3" s="1436"/>
      <c r="G3" s="1436"/>
      <c r="H3" s="1436"/>
      <c r="I3" s="1436"/>
      <c r="J3" s="1436"/>
      <c r="K3" s="1436"/>
      <c r="L3" s="1436"/>
      <c r="M3" s="1436"/>
      <c r="N3" s="334"/>
      <c r="O3" s="31"/>
    </row>
    <row r="4" spans="1:15" s="32" customFormat="1" ht="11.25" x14ac:dyDescent="0.2">
      <c r="A4" s="29"/>
      <c r="B4" s="30"/>
      <c r="C4" s="1436"/>
      <c r="D4" s="1436"/>
      <c r="E4" s="1436"/>
      <c r="F4" s="1436"/>
      <c r="G4" s="1436"/>
      <c r="H4" s="1436"/>
      <c r="I4" s="1436"/>
      <c r="J4" s="1436"/>
      <c r="K4" s="1436"/>
      <c r="L4" s="1436"/>
      <c r="M4" s="1436"/>
      <c r="N4" s="334"/>
      <c r="O4" s="31"/>
    </row>
    <row r="5" spans="1:15" s="32" customFormat="1" ht="3" customHeight="1" x14ac:dyDescent="0.2">
      <c r="A5" s="29"/>
      <c r="B5" s="30"/>
      <c r="C5" s="33"/>
      <c r="D5" s="33"/>
      <c r="E5" s="33"/>
      <c r="F5" s="33"/>
      <c r="G5" s="33"/>
      <c r="H5" s="33"/>
      <c r="I5" s="33"/>
      <c r="J5" s="30"/>
      <c r="K5" s="30"/>
      <c r="L5" s="30"/>
      <c r="M5" s="34"/>
      <c r="N5" s="334"/>
      <c r="O5" s="31"/>
    </row>
    <row r="6" spans="1:15" s="32" customFormat="1" ht="18" customHeight="1" x14ac:dyDescent="0.2">
      <c r="A6" s="29"/>
      <c r="B6" s="30"/>
      <c r="C6" s="35"/>
      <c r="D6" s="1431" t="s">
        <v>438</v>
      </c>
      <c r="E6" s="1431"/>
      <c r="F6" s="1431"/>
      <c r="G6" s="1431"/>
      <c r="H6" s="1431"/>
      <c r="I6" s="1431"/>
      <c r="J6" s="1431"/>
      <c r="K6" s="1431"/>
      <c r="L6" s="1431"/>
      <c r="M6" s="1431"/>
      <c r="N6" s="334"/>
      <c r="O6" s="31"/>
    </row>
    <row r="7" spans="1:15" s="32" customFormat="1" ht="3" customHeight="1" x14ac:dyDescent="0.2">
      <c r="A7" s="29"/>
      <c r="B7" s="30"/>
      <c r="C7" s="33"/>
      <c r="D7" s="33"/>
      <c r="E7" s="33"/>
      <c r="F7" s="33"/>
      <c r="G7" s="33"/>
      <c r="H7" s="33"/>
      <c r="I7" s="33"/>
      <c r="J7" s="30"/>
      <c r="K7" s="30"/>
      <c r="L7" s="30"/>
      <c r="M7" s="34"/>
      <c r="N7" s="334"/>
      <c r="O7" s="31"/>
    </row>
    <row r="8" spans="1:15" s="32" customFormat="1" ht="92.25" customHeight="1" x14ac:dyDescent="0.2">
      <c r="A8" s="29"/>
      <c r="B8" s="30"/>
      <c r="C8" s="33"/>
      <c r="D8" s="1432" t="s">
        <v>439</v>
      </c>
      <c r="E8" s="1431"/>
      <c r="F8" s="1431"/>
      <c r="G8" s="1431"/>
      <c r="H8" s="1431"/>
      <c r="I8" s="1431"/>
      <c r="J8" s="1431"/>
      <c r="K8" s="1431"/>
      <c r="L8" s="1431"/>
      <c r="M8" s="1431"/>
      <c r="N8" s="334"/>
      <c r="O8" s="31"/>
    </row>
    <row r="9" spans="1:15" s="32" customFormat="1" ht="3" customHeight="1" x14ac:dyDescent="0.2">
      <c r="A9" s="29"/>
      <c r="B9" s="30"/>
      <c r="C9" s="33"/>
      <c r="D9" s="33"/>
      <c r="E9" s="33"/>
      <c r="F9" s="33"/>
      <c r="G9" s="33"/>
      <c r="H9" s="33"/>
      <c r="I9" s="33"/>
      <c r="J9" s="30"/>
      <c r="K9" s="30"/>
      <c r="L9" s="30"/>
      <c r="M9" s="34"/>
      <c r="N9" s="334"/>
      <c r="O9" s="31"/>
    </row>
    <row r="10" spans="1:15" s="32" customFormat="1" ht="67.5" customHeight="1" x14ac:dyDescent="0.2">
      <c r="A10" s="29"/>
      <c r="B10" s="30"/>
      <c r="C10" s="33"/>
      <c r="D10" s="1437" t="s">
        <v>440</v>
      </c>
      <c r="E10" s="1437"/>
      <c r="F10" s="1437"/>
      <c r="G10" s="1437"/>
      <c r="H10" s="1437"/>
      <c r="I10" s="1437"/>
      <c r="J10" s="1437"/>
      <c r="K10" s="1437"/>
      <c r="L10" s="1437"/>
      <c r="M10" s="1437"/>
      <c r="N10" s="334"/>
      <c r="O10" s="31"/>
    </row>
    <row r="11" spans="1:15" s="32" customFormat="1" ht="3" customHeight="1" x14ac:dyDescent="0.2">
      <c r="A11" s="29"/>
      <c r="B11" s="30"/>
      <c r="C11" s="33"/>
      <c r="D11" s="214"/>
      <c r="E11" s="214"/>
      <c r="F11" s="214"/>
      <c r="G11" s="214"/>
      <c r="H11" s="214"/>
      <c r="I11" s="214"/>
      <c r="J11" s="214"/>
      <c r="K11" s="214"/>
      <c r="L11" s="214"/>
      <c r="M11" s="214"/>
      <c r="N11" s="334"/>
      <c r="O11" s="31"/>
    </row>
    <row r="12" spans="1:15" s="32" customFormat="1" ht="53.25" customHeight="1" x14ac:dyDescent="0.2">
      <c r="A12" s="29"/>
      <c r="B12" s="30"/>
      <c r="C12" s="33"/>
      <c r="D12" s="1431" t="s">
        <v>441</v>
      </c>
      <c r="E12" s="1431"/>
      <c r="F12" s="1431"/>
      <c r="G12" s="1431"/>
      <c r="H12" s="1431"/>
      <c r="I12" s="1431"/>
      <c r="J12" s="1431"/>
      <c r="K12" s="1431"/>
      <c r="L12" s="1431"/>
      <c r="M12" s="1431"/>
      <c r="N12" s="334"/>
      <c r="O12" s="31"/>
    </row>
    <row r="13" spans="1:15" s="32" customFormat="1" ht="3" customHeight="1" x14ac:dyDescent="0.2">
      <c r="A13" s="29"/>
      <c r="B13" s="30"/>
      <c r="C13" s="33"/>
      <c r="D13" s="214"/>
      <c r="E13" s="214"/>
      <c r="F13" s="214"/>
      <c r="G13" s="214"/>
      <c r="H13" s="214"/>
      <c r="I13" s="214"/>
      <c r="J13" s="214"/>
      <c r="K13" s="214"/>
      <c r="L13" s="214"/>
      <c r="M13" s="214"/>
      <c r="N13" s="334"/>
      <c r="O13" s="31"/>
    </row>
    <row r="14" spans="1:15" s="32" customFormat="1" ht="23.25" customHeight="1" x14ac:dyDescent="0.2">
      <c r="A14" s="29"/>
      <c r="B14" s="30"/>
      <c r="C14" s="33"/>
      <c r="D14" s="1431" t="s">
        <v>442</v>
      </c>
      <c r="E14" s="1431"/>
      <c r="F14" s="1431"/>
      <c r="G14" s="1431"/>
      <c r="H14" s="1431"/>
      <c r="I14" s="1431"/>
      <c r="J14" s="1431"/>
      <c r="K14" s="1431"/>
      <c r="L14" s="1431"/>
      <c r="M14" s="1431"/>
      <c r="N14" s="334"/>
      <c r="O14" s="31"/>
    </row>
    <row r="15" spans="1:15" s="32" customFormat="1" ht="3" customHeight="1" x14ac:dyDescent="0.2">
      <c r="A15" s="29"/>
      <c r="B15" s="30"/>
      <c r="C15" s="33"/>
      <c r="D15" s="214"/>
      <c r="E15" s="214"/>
      <c r="F15" s="214"/>
      <c r="G15" s="214"/>
      <c r="H15" s="214"/>
      <c r="I15" s="214"/>
      <c r="J15" s="214"/>
      <c r="K15" s="214"/>
      <c r="L15" s="214"/>
      <c r="M15" s="214"/>
      <c r="N15" s="334"/>
      <c r="O15" s="31"/>
    </row>
    <row r="16" spans="1:15" s="32" customFormat="1" ht="23.25" customHeight="1" x14ac:dyDescent="0.2">
      <c r="A16" s="29"/>
      <c r="B16" s="30"/>
      <c r="C16" s="33"/>
      <c r="D16" s="1431" t="s">
        <v>443</v>
      </c>
      <c r="E16" s="1431"/>
      <c r="F16" s="1431"/>
      <c r="G16" s="1431"/>
      <c r="H16" s="1431"/>
      <c r="I16" s="1431"/>
      <c r="J16" s="1431"/>
      <c r="K16" s="1431"/>
      <c r="L16" s="1431"/>
      <c r="M16" s="1431"/>
      <c r="N16" s="334"/>
      <c r="O16" s="31"/>
    </row>
    <row r="17" spans="1:19" s="32" customFormat="1" ht="3" customHeight="1" x14ac:dyDescent="0.2">
      <c r="A17" s="29"/>
      <c r="B17" s="30"/>
      <c r="C17" s="33"/>
      <c r="D17" s="214"/>
      <c r="E17" s="214"/>
      <c r="F17" s="214"/>
      <c r="G17" s="214"/>
      <c r="H17" s="214"/>
      <c r="I17" s="214"/>
      <c r="J17" s="214"/>
      <c r="K17" s="214"/>
      <c r="L17" s="214"/>
      <c r="M17" s="214"/>
      <c r="N17" s="334"/>
      <c r="O17" s="31"/>
    </row>
    <row r="18" spans="1:19" s="32" customFormat="1" ht="23.25" customHeight="1" x14ac:dyDescent="0.2">
      <c r="A18" s="29"/>
      <c r="B18" s="30"/>
      <c r="C18" s="33"/>
      <c r="D18" s="1432" t="s">
        <v>444</v>
      </c>
      <c r="E18" s="1431"/>
      <c r="F18" s="1431"/>
      <c r="G18" s="1431"/>
      <c r="H18" s="1431"/>
      <c r="I18" s="1431"/>
      <c r="J18" s="1431"/>
      <c r="K18" s="1431"/>
      <c r="L18" s="1431"/>
      <c r="M18" s="1431"/>
      <c r="N18" s="334"/>
      <c r="O18" s="31"/>
    </row>
    <row r="19" spans="1:19" s="32" customFormat="1" ht="3" customHeight="1" x14ac:dyDescent="0.2">
      <c r="A19" s="29"/>
      <c r="B19" s="30"/>
      <c r="C19" s="33"/>
      <c r="D19" s="214"/>
      <c r="E19" s="214"/>
      <c r="F19" s="214"/>
      <c r="G19" s="214"/>
      <c r="H19" s="214"/>
      <c r="I19" s="214"/>
      <c r="J19" s="214"/>
      <c r="K19" s="214"/>
      <c r="L19" s="214"/>
      <c r="M19" s="214"/>
      <c r="N19" s="334"/>
      <c r="O19" s="31"/>
    </row>
    <row r="20" spans="1:19" s="32" customFormat="1" ht="14.25" customHeight="1" x14ac:dyDescent="0.2">
      <c r="A20" s="29"/>
      <c r="B20" s="30"/>
      <c r="C20" s="33"/>
      <c r="D20" s="1431" t="s">
        <v>445</v>
      </c>
      <c r="E20" s="1431"/>
      <c r="F20" s="1431"/>
      <c r="G20" s="1431"/>
      <c r="H20" s="1431"/>
      <c r="I20" s="1431"/>
      <c r="J20" s="1431"/>
      <c r="K20" s="1431"/>
      <c r="L20" s="1431"/>
      <c r="M20" s="1431"/>
      <c r="N20" s="334"/>
      <c r="O20" s="31"/>
    </row>
    <row r="21" spans="1:19" s="32" customFormat="1" ht="3" customHeight="1" x14ac:dyDescent="0.2">
      <c r="A21" s="29"/>
      <c r="B21" s="30"/>
      <c r="C21" s="33"/>
      <c r="D21" s="214"/>
      <c r="E21" s="214"/>
      <c r="F21" s="214"/>
      <c r="G21" s="214"/>
      <c r="H21" s="214"/>
      <c r="I21" s="214"/>
      <c r="J21" s="214"/>
      <c r="K21" s="214"/>
      <c r="L21" s="214"/>
      <c r="M21" s="214"/>
      <c r="N21" s="334"/>
      <c r="O21" s="31"/>
    </row>
    <row r="22" spans="1:19" s="32" customFormat="1" ht="32.25" customHeight="1" x14ac:dyDescent="0.2">
      <c r="A22" s="29"/>
      <c r="B22" s="30"/>
      <c r="C22" s="33"/>
      <c r="D22" s="1431" t="s">
        <v>446</v>
      </c>
      <c r="E22" s="1431"/>
      <c r="F22" s="1431"/>
      <c r="G22" s="1431"/>
      <c r="H22" s="1431"/>
      <c r="I22" s="1431"/>
      <c r="J22" s="1431"/>
      <c r="K22" s="1431"/>
      <c r="L22" s="1431"/>
      <c r="M22" s="1431"/>
      <c r="N22" s="334"/>
      <c r="O22" s="31"/>
    </row>
    <row r="23" spans="1:19" s="32" customFormat="1" ht="3" customHeight="1" x14ac:dyDescent="0.2">
      <c r="A23" s="29"/>
      <c r="B23" s="30"/>
      <c r="C23" s="33"/>
      <c r="D23" s="214"/>
      <c r="E23" s="214"/>
      <c r="F23" s="214"/>
      <c r="G23" s="214"/>
      <c r="H23" s="214"/>
      <c r="I23" s="214"/>
      <c r="J23" s="214"/>
      <c r="K23" s="214"/>
      <c r="L23" s="214"/>
      <c r="M23" s="214"/>
      <c r="N23" s="334"/>
      <c r="O23" s="31"/>
    </row>
    <row r="24" spans="1:19" s="32" customFormat="1" ht="81.75" customHeight="1" x14ac:dyDescent="0.2">
      <c r="A24" s="29"/>
      <c r="B24" s="30"/>
      <c r="C24" s="33"/>
      <c r="D24" s="1431" t="s">
        <v>293</v>
      </c>
      <c r="E24" s="1431"/>
      <c r="F24" s="1431"/>
      <c r="G24" s="1431"/>
      <c r="H24" s="1431"/>
      <c r="I24" s="1431"/>
      <c r="J24" s="1431"/>
      <c r="K24" s="1431"/>
      <c r="L24" s="1431"/>
      <c r="M24" s="1431"/>
      <c r="N24" s="334"/>
      <c r="O24" s="31"/>
    </row>
    <row r="25" spans="1:19" s="32" customFormat="1" ht="3" customHeight="1" x14ac:dyDescent="0.2">
      <c r="A25" s="29"/>
      <c r="B25" s="30"/>
      <c r="C25" s="33"/>
      <c r="D25" s="214"/>
      <c r="E25" s="214"/>
      <c r="F25" s="214"/>
      <c r="G25" s="214"/>
      <c r="H25" s="214"/>
      <c r="I25" s="214"/>
      <c r="J25" s="214"/>
      <c r="K25" s="214"/>
      <c r="L25" s="214"/>
      <c r="M25" s="214"/>
      <c r="N25" s="334"/>
      <c r="O25" s="31"/>
    </row>
    <row r="26" spans="1:19" s="32" customFormat="1" ht="105.75" customHeight="1" x14ac:dyDescent="0.2">
      <c r="A26" s="29"/>
      <c r="B26" s="30"/>
      <c r="C26" s="33"/>
      <c r="D26" s="1430" t="s">
        <v>407</v>
      </c>
      <c r="E26" s="1430"/>
      <c r="F26" s="1430"/>
      <c r="G26" s="1430"/>
      <c r="H26" s="1430"/>
      <c r="I26" s="1430"/>
      <c r="J26" s="1430"/>
      <c r="K26" s="1430"/>
      <c r="L26" s="1430"/>
      <c r="M26" s="1430"/>
      <c r="N26" s="334"/>
      <c r="O26" s="31"/>
    </row>
    <row r="27" spans="1:19" s="32" customFormat="1" ht="3" customHeight="1" x14ac:dyDescent="0.2">
      <c r="A27" s="29"/>
      <c r="B27" s="30"/>
      <c r="C27" s="33"/>
      <c r="D27" s="44"/>
      <c r="E27" s="44"/>
      <c r="F27" s="44"/>
      <c r="G27" s="44"/>
      <c r="H27" s="44"/>
      <c r="I27" s="44"/>
      <c r="J27" s="45"/>
      <c r="K27" s="45"/>
      <c r="L27" s="45"/>
      <c r="M27" s="46"/>
      <c r="N27" s="334"/>
      <c r="O27" s="31"/>
    </row>
    <row r="28" spans="1:19" s="32" customFormat="1" ht="57" customHeight="1" x14ac:dyDescent="0.2">
      <c r="A28" s="29"/>
      <c r="B28" s="30"/>
      <c r="C28" s="35"/>
      <c r="D28" s="1431" t="s">
        <v>53</v>
      </c>
      <c r="E28" s="1433"/>
      <c r="F28" s="1433"/>
      <c r="G28" s="1433"/>
      <c r="H28" s="1433"/>
      <c r="I28" s="1433"/>
      <c r="J28" s="1433"/>
      <c r="K28" s="1433"/>
      <c r="L28" s="1433"/>
      <c r="M28" s="1433"/>
      <c r="N28" s="334"/>
      <c r="O28" s="31"/>
      <c r="S28" s="32" t="s">
        <v>34</v>
      </c>
    </row>
    <row r="29" spans="1:19" s="32" customFormat="1" ht="3" customHeight="1" x14ac:dyDescent="0.2">
      <c r="A29" s="29"/>
      <c r="B29" s="30"/>
      <c r="C29" s="35"/>
      <c r="D29" s="215"/>
      <c r="E29" s="215"/>
      <c r="F29" s="215"/>
      <c r="G29" s="215"/>
      <c r="H29" s="215"/>
      <c r="I29" s="215"/>
      <c r="J29" s="215"/>
      <c r="K29" s="215"/>
      <c r="L29" s="215"/>
      <c r="M29" s="215"/>
      <c r="N29" s="334"/>
      <c r="O29" s="31"/>
    </row>
    <row r="30" spans="1:19" s="32" customFormat="1" ht="34.5" customHeight="1" x14ac:dyDescent="0.2">
      <c r="A30" s="29"/>
      <c r="B30" s="30"/>
      <c r="C30" s="35"/>
      <c r="D30" s="1431" t="s">
        <v>52</v>
      </c>
      <c r="E30" s="1433"/>
      <c r="F30" s="1433"/>
      <c r="G30" s="1433"/>
      <c r="H30" s="1433"/>
      <c r="I30" s="1433"/>
      <c r="J30" s="1433"/>
      <c r="K30" s="1433"/>
      <c r="L30" s="1433"/>
      <c r="M30" s="1433"/>
      <c r="N30" s="334"/>
      <c r="O30" s="31"/>
    </row>
    <row r="31" spans="1:19" s="32" customFormat="1" ht="30.75" customHeight="1" x14ac:dyDescent="0.2">
      <c r="A31" s="29"/>
      <c r="B31" s="30"/>
      <c r="C31" s="37"/>
      <c r="D31" s="72"/>
      <c r="E31" s="72"/>
      <c r="F31" s="72"/>
      <c r="G31" s="72"/>
      <c r="H31" s="72"/>
      <c r="I31" s="72"/>
      <c r="J31" s="72"/>
      <c r="K31" s="72"/>
      <c r="L31" s="72"/>
      <c r="M31" s="72"/>
      <c r="N31" s="334"/>
      <c r="O31" s="31"/>
    </row>
    <row r="32" spans="1:19" s="32" customFormat="1" ht="13.5" customHeight="1" x14ac:dyDescent="0.2">
      <c r="A32" s="29"/>
      <c r="B32" s="30"/>
      <c r="C32" s="37"/>
      <c r="D32" s="322"/>
      <c r="E32" s="322"/>
      <c r="F32" s="322"/>
      <c r="G32" s="323"/>
      <c r="H32" s="324" t="s">
        <v>17</v>
      </c>
      <c r="I32" s="321"/>
      <c r="J32" s="40"/>
      <c r="K32" s="323"/>
      <c r="L32" s="324" t="s">
        <v>24</v>
      </c>
      <c r="M32" s="321"/>
      <c r="N32" s="334"/>
      <c r="O32" s="31"/>
    </row>
    <row r="33" spans="1:16" s="32" customFormat="1" ht="6" customHeight="1" x14ac:dyDescent="0.2">
      <c r="A33" s="29"/>
      <c r="B33" s="30"/>
      <c r="C33" s="37"/>
      <c r="D33" s="325"/>
      <c r="E33" s="38"/>
      <c r="F33" s="38"/>
      <c r="G33" s="40"/>
      <c r="H33" s="39"/>
      <c r="I33" s="40"/>
      <c r="J33" s="40"/>
      <c r="K33" s="327"/>
      <c r="L33" s="328"/>
      <c r="M33" s="40"/>
      <c r="N33" s="334"/>
      <c r="O33" s="31"/>
    </row>
    <row r="34" spans="1:16" s="32" customFormat="1" ht="11.25" x14ac:dyDescent="0.2">
      <c r="A34" s="29"/>
      <c r="B34" s="30"/>
      <c r="C34" s="36"/>
      <c r="D34" s="326" t="s">
        <v>44</v>
      </c>
      <c r="E34" s="38" t="s">
        <v>36</v>
      </c>
      <c r="F34" s="38"/>
      <c r="G34" s="38"/>
      <c r="H34" s="39"/>
      <c r="I34" s="38"/>
      <c r="J34" s="40"/>
      <c r="K34" s="329"/>
      <c r="L34" s="40"/>
      <c r="M34" s="40"/>
      <c r="N34" s="334"/>
      <c r="O34" s="31"/>
    </row>
    <row r="35" spans="1:16" s="32" customFormat="1" ht="11.25" customHeight="1" x14ac:dyDescent="0.2">
      <c r="A35" s="29"/>
      <c r="B35" s="30"/>
      <c r="C35" s="37"/>
      <c r="D35" s="326" t="s">
        <v>3</v>
      </c>
      <c r="E35" s="38" t="s">
        <v>37</v>
      </c>
      <c r="F35" s="38"/>
      <c r="G35" s="40"/>
      <c r="H35" s="39"/>
      <c r="I35" s="40"/>
      <c r="J35" s="40"/>
      <c r="K35" s="329"/>
      <c r="L35" s="1028">
        <f>+capa!D57</f>
        <v>42489</v>
      </c>
      <c r="M35" s="893" t="s">
        <v>604</v>
      </c>
      <c r="N35" s="334"/>
      <c r="O35" s="31"/>
    </row>
    <row r="36" spans="1:16" s="32" customFormat="1" ht="11.25" x14ac:dyDescent="0.2">
      <c r="A36" s="29"/>
      <c r="B36" s="30"/>
      <c r="C36" s="37"/>
      <c r="D36" s="326" t="s">
        <v>40</v>
      </c>
      <c r="E36" s="38" t="s">
        <v>39</v>
      </c>
      <c r="F36" s="38"/>
      <c r="G36" s="40"/>
      <c r="H36" s="39"/>
      <c r="I36" s="40"/>
      <c r="J36" s="40"/>
      <c r="K36" s="972"/>
      <c r="L36" s="973"/>
      <c r="M36" s="973"/>
      <c r="N36" s="334"/>
      <c r="O36" s="31"/>
    </row>
    <row r="37" spans="1:16" s="32" customFormat="1" ht="12.75" customHeight="1" x14ac:dyDescent="0.2">
      <c r="A37" s="29"/>
      <c r="B37" s="30"/>
      <c r="C37" s="36"/>
      <c r="D37" s="326" t="s">
        <v>41</v>
      </c>
      <c r="E37" s="38" t="s">
        <v>20</v>
      </c>
      <c r="F37" s="38"/>
      <c r="G37" s="38"/>
      <c r="H37" s="39"/>
      <c r="I37" s="38"/>
      <c r="J37" s="40"/>
      <c r="K37" s="1680" t="str">
        <f>+[2]capa!B59</f>
        <v>(1) actualização excecional em 16/05/2015 (pg. 10, 11 e 20)</v>
      </c>
      <c r="L37" s="1681"/>
      <c r="M37" s="1681"/>
      <c r="N37" s="334"/>
      <c r="O37" s="31"/>
    </row>
    <row r="38" spans="1:16" s="32" customFormat="1" ht="11.25" x14ac:dyDescent="0.2">
      <c r="A38" s="29"/>
      <c r="B38" s="30"/>
      <c r="C38" s="36"/>
      <c r="D38" s="326" t="s">
        <v>15</v>
      </c>
      <c r="E38" s="38" t="s">
        <v>5</v>
      </c>
      <c r="F38" s="38"/>
      <c r="G38" s="38"/>
      <c r="H38" s="39"/>
      <c r="I38" s="38"/>
      <c r="J38" s="40"/>
      <c r="K38" s="1680"/>
      <c r="L38" s="1681"/>
      <c r="M38" s="1681"/>
      <c r="N38" s="334"/>
      <c r="O38" s="31"/>
    </row>
    <row r="39" spans="1:16" s="32" customFormat="1" ht="8.25" customHeight="1" x14ac:dyDescent="0.2">
      <c r="A39" s="29"/>
      <c r="B39" s="30"/>
      <c r="C39" s="30"/>
      <c r="D39" s="30"/>
      <c r="E39" s="30"/>
      <c r="F39" s="30"/>
      <c r="G39" s="30"/>
      <c r="H39" s="30"/>
      <c r="I39" s="30"/>
      <c r="J39" s="30"/>
      <c r="K39" s="25"/>
      <c r="L39" s="30"/>
      <c r="M39" s="30"/>
      <c r="N39" s="334"/>
      <c r="O39" s="31"/>
    </row>
    <row r="40" spans="1:16" ht="13.5" customHeight="1" x14ac:dyDescent="0.2">
      <c r="A40" s="24"/>
      <c r="B40" s="28"/>
      <c r="C40" s="26"/>
      <c r="D40" s="26"/>
      <c r="E40" s="20"/>
      <c r="F40" s="25"/>
      <c r="G40" s="25"/>
      <c r="H40" s="25"/>
      <c r="I40" s="25"/>
      <c r="J40" s="25"/>
      <c r="L40" s="1428">
        <v>42461</v>
      </c>
      <c r="M40" s="1429"/>
      <c r="N40" s="370">
        <v>3</v>
      </c>
      <c r="O40" s="173"/>
      <c r="P40" s="173"/>
    </row>
    <row r="42" spans="1:16" x14ac:dyDescent="0.2">
      <c r="C42" s="804"/>
    </row>
    <row r="45" spans="1:16" ht="8.25" customHeight="1" x14ac:dyDescent="0.2"/>
    <row r="47" spans="1:16" ht="9" customHeight="1" x14ac:dyDescent="0.2">
      <c r="N47" s="32"/>
    </row>
    <row r="48" spans="1:16" ht="8.25" customHeight="1" x14ac:dyDescent="0.2">
      <c r="M48" s="41"/>
      <c r="N48" s="41"/>
    </row>
    <row r="49"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043" customWidth="1"/>
    <col min="2" max="2" width="2.5703125" style="1043" customWidth="1"/>
    <col min="3" max="3" width="1" style="1043" customWidth="1"/>
    <col min="4" max="4" width="21.85546875" style="1043" customWidth="1"/>
    <col min="5" max="5" width="9.28515625" style="1043" customWidth="1"/>
    <col min="6" max="6" width="5.42578125" style="1043" customWidth="1"/>
    <col min="7" max="7" width="9.28515625" style="1043" customWidth="1"/>
    <col min="8" max="8" width="5.42578125" style="1043" customWidth="1"/>
    <col min="9" max="9" width="9.28515625" style="1043" customWidth="1"/>
    <col min="10" max="10" width="5.42578125" style="1043" customWidth="1"/>
    <col min="11" max="11" width="9.28515625" style="1043" customWidth="1"/>
    <col min="12" max="12" width="5.42578125" style="1043" customWidth="1"/>
    <col min="13" max="13" width="9.28515625" style="1043" customWidth="1"/>
    <col min="14" max="14" width="5.42578125" style="1043" customWidth="1"/>
    <col min="15" max="15" width="2.5703125" style="1043" customWidth="1"/>
    <col min="16" max="16" width="1" style="1043" customWidth="1"/>
    <col min="17" max="16384" width="9.140625" style="1043"/>
  </cols>
  <sheetData>
    <row r="1" spans="1:16" ht="13.5" customHeight="1" x14ac:dyDescent="0.2">
      <c r="A1" s="1039"/>
      <c r="B1" s="1040"/>
      <c r="C1" s="1040"/>
      <c r="D1" s="1041"/>
      <c r="E1" s="1040"/>
      <c r="F1" s="1040"/>
      <c r="G1" s="1040"/>
      <c r="H1" s="1040"/>
      <c r="I1" s="1451" t="s">
        <v>388</v>
      </c>
      <c r="J1" s="1451"/>
      <c r="K1" s="1451"/>
      <c r="L1" s="1451"/>
      <c r="M1" s="1451"/>
      <c r="N1" s="1451"/>
      <c r="O1" s="1042"/>
      <c r="P1" s="1051"/>
    </row>
    <row r="2" spans="1:16" ht="6" customHeight="1" x14ac:dyDescent="0.2">
      <c r="A2" s="1051"/>
      <c r="B2" s="1256"/>
      <c r="C2" s="1055"/>
      <c r="D2" s="1055"/>
      <c r="E2" s="1055"/>
      <c r="F2" s="1055"/>
      <c r="G2" s="1055"/>
      <c r="H2" s="1055"/>
      <c r="I2" s="1055"/>
      <c r="J2" s="1055"/>
      <c r="K2" s="1055"/>
      <c r="L2" s="1055"/>
      <c r="M2" s="1055"/>
      <c r="N2" s="1055"/>
      <c r="O2" s="1039"/>
      <c r="P2" s="1051"/>
    </row>
    <row r="3" spans="1:16" ht="13.5" customHeight="1" thickBot="1" x14ac:dyDescent="0.25">
      <c r="A3" s="1051"/>
      <c r="B3" s="1099"/>
      <c r="C3" s="1081"/>
      <c r="D3" s="1039"/>
      <c r="E3" s="1039"/>
      <c r="F3" s="1039"/>
      <c r="G3" s="1111"/>
      <c r="H3" s="1039"/>
      <c r="I3" s="1039"/>
      <c r="J3" s="1039"/>
      <c r="K3" s="1039"/>
      <c r="L3" s="1039"/>
      <c r="M3" s="1445" t="s">
        <v>73</v>
      </c>
      <c r="N3" s="1445"/>
      <c r="O3" s="1039"/>
      <c r="P3" s="1051"/>
    </row>
    <row r="4" spans="1:16" s="1061" customFormat="1" ht="13.5" customHeight="1" thickBot="1" x14ac:dyDescent="0.25">
      <c r="A4" s="1059"/>
      <c r="B4" s="1098"/>
      <c r="C4" s="1198" t="s">
        <v>181</v>
      </c>
      <c r="D4" s="1199"/>
      <c r="E4" s="1199"/>
      <c r="F4" s="1199"/>
      <c r="G4" s="1199"/>
      <c r="H4" s="1199"/>
      <c r="I4" s="1199"/>
      <c r="J4" s="1199"/>
      <c r="K4" s="1199"/>
      <c r="L4" s="1199"/>
      <c r="M4" s="1199"/>
      <c r="N4" s="1200"/>
      <c r="O4" s="1039"/>
      <c r="P4" s="1059"/>
    </row>
    <row r="5" spans="1:16" ht="3.75" customHeight="1" x14ac:dyDescent="0.2">
      <c r="A5" s="1051"/>
      <c r="B5" s="1110"/>
      <c r="C5" s="1452" t="s">
        <v>159</v>
      </c>
      <c r="D5" s="1453"/>
      <c r="E5" s="1257"/>
      <c r="F5" s="1257"/>
      <c r="G5" s="1257"/>
      <c r="H5" s="1257"/>
      <c r="I5" s="1257"/>
      <c r="J5" s="1257"/>
      <c r="K5" s="1081"/>
      <c r="L5" s="1257"/>
      <c r="M5" s="1257"/>
      <c r="N5" s="1257"/>
      <c r="O5" s="1039"/>
      <c r="P5" s="1051"/>
    </row>
    <row r="6" spans="1:16" ht="13.5" customHeight="1" x14ac:dyDescent="0.2">
      <c r="A6" s="1051"/>
      <c r="B6" s="1110"/>
      <c r="C6" s="1453"/>
      <c r="D6" s="1453"/>
      <c r="E6" s="1044" t="s">
        <v>598</v>
      </c>
      <c r="F6" s="1045" t="s">
        <v>34</v>
      </c>
      <c r="G6" s="1044" t="s">
        <v>34</v>
      </c>
      <c r="H6" s="1045" t="s">
        <v>34</v>
      </c>
      <c r="I6" s="1046"/>
      <c r="J6" s="1045" t="s">
        <v>554</v>
      </c>
      <c r="K6" s="1047" t="s">
        <v>34</v>
      </c>
      <c r="L6" s="1048" t="s">
        <v>34</v>
      </c>
      <c r="M6" s="1048" t="s">
        <v>34</v>
      </c>
      <c r="N6" s="1049"/>
      <c r="O6" s="1039"/>
      <c r="P6" s="1051"/>
    </row>
    <row r="7" spans="1:16" x14ac:dyDescent="0.2">
      <c r="A7" s="1051"/>
      <c r="B7" s="1110"/>
      <c r="C7" s="1082"/>
      <c r="D7" s="1082"/>
      <c r="E7" s="1441" t="s">
        <v>599</v>
      </c>
      <c r="F7" s="1441"/>
      <c r="G7" s="1441" t="s">
        <v>600</v>
      </c>
      <c r="H7" s="1441"/>
      <c r="I7" s="1441" t="s">
        <v>601</v>
      </c>
      <c r="J7" s="1441"/>
      <c r="K7" s="1441" t="s">
        <v>602</v>
      </c>
      <c r="L7" s="1441"/>
      <c r="M7" s="1441" t="s">
        <v>599</v>
      </c>
      <c r="N7" s="1441"/>
      <c r="O7" s="1039"/>
      <c r="P7" s="1051"/>
    </row>
    <row r="8" spans="1:16" s="1068" customFormat="1" ht="18" customHeight="1" x14ac:dyDescent="0.2">
      <c r="A8" s="1065"/>
      <c r="B8" s="1103"/>
      <c r="C8" s="1438" t="s">
        <v>2</v>
      </c>
      <c r="D8" s="1438"/>
      <c r="E8" s="1449">
        <v>10367.799999999999</v>
      </c>
      <c r="F8" s="1449"/>
      <c r="G8" s="1449">
        <v>10354.700000000001</v>
      </c>
      <c r="H8" s="1449"/>
      <c r="I8" s="1449">
        <v>10343.4</v>
      </c>
      <c r="J8" s="1449"/>
      <c r="K8" s="1449">
        <v>10331.700000000001</v>
      </c>
      <c r="L8" s="1449"/>
      <c r="M8" s="1450">
        <v>10319</v>
      </c>
      <c r="N8" s="1450"/>
      <c r="O8" s="1039"/>
      <c r="P8" s="1065"/>
    </row>
    <row r="9" spans="1:16" ht="14.25" customHeight="1" x14ac:dyDescent="0.2">
      <c r="A9" s="1051"/>
      <c r="B9" s="1099"/>
      <c r="C9" s="778" t="s">
        <v>72</v>
      </c>
      <c r="D9" s="1070"/>
      <c r="E9" s="1443">
        <v>4910.7</v>
      </c>
      <c r="F9" s="1443"/>
      <c r="G9" s="1443">
        <v>4909.8999999999996</v>
      </c>
      <c r="H9" s="1443"/>
      <c r="I9" s="1443">
        <v>4902.2</v>
      </c>
      <c r="J9" s="1443"/>
      <c r="K9" s="1443">
        <v>4894.6000000000004</v>
      </c>
      <c r="L9" s="1443"/>
      <c r="M9" s="1446">
        <v>4885.8999999999996</v>
      </c>
      <c r="N9" s="1446"/>
      <c r="O9" s="1102"/>
      <c r="P9" s="1051"/>
    </row>
    <row r="10" spans="1:16" ht="14.25" customHeight="1" x14ac:dyDescent="0.2">
      <c r="A10" s="1051"/>
      <c r="B10" s="1099"/>
      <c r="C10" s="778" t="s">
        <v>71</v>
      </c>
      <c r="D10" s="1070"/>
      <c r="E10" s="1443">
        <v>5457.2</v>
      </c>
      <c r="F10" s="1443"/>
      <c r="G10" s="1443">
        <v>5444.8</v>
      </c>
      <c r="H10" s="1443"/>
      <c r="I10" s="1443">
        <v>5441.2</v>
      </c>
      <c r="J10" s="1443"/>
      <c r="K10" s="1443">
        <v>5437.1</v>
      </c>
      <c r="L10" s="1443"/>
      <c r="M10" s="1446">
        <v>5433.1</v>
      </c>
      <c r="N10" s="1446"/>
      <c r="O10" s="1102"/>
      <c r="P10" s="1051"/>
    </row>
    <row r="11" spans="1:16" ht="18.75" customHeight="1" x14ac:dyDescent="0.2">
      <c r="A11" s="1051"/>
      <c r="B11" s="1099"/>
      <c r="C11" s="778" t="s">
        <v>180</v>
      </c>
      <c r="D11" s="1258"/>
      <c r="E11" s="1443">
        <v>1492.9</v>
      </c>
      <c r="F11" s="1443"/>
      <c r="G11" s="1443">
        <v>1484</v>
      </c>
      <c r="H11" s="1443"/>
      <c r="I11" s="1443">
        <v>1475</v>
      </c>
      <c r="J11" s="1443"/>
      <c r="K11" s="1443">
        <v>1466.4</v>
      </c>
      <c r="L11" s="1443"/>
      <c r="M11" s="1446">
        <v>1458.8</v>
      </c>
      <c r="N11" s="1446"/>
      <c r="O11" s="1102"/>
      <c r="P11" s="1051"/>
    </row>
    <row r="12" spans="1:16" ht="13.5" customHeight="1" x14ac:dyDescent="0.2">
      <c r="A12" s="1051"/>
      <c r="B12" s="1099"/>
      <c r="C12" s="778" t="s">
        <v>160</v>
      </c>
      <c r="D12" s="1070"/>
      <c r="E12" s="1443">
        <v>1098.0999999999999</v>
      </c>
      <c r="F12" s="1443"/>
      <c r="G12" s="1443">
        <v>1103.3</v>
      </c>
      <c r="H12" s="1443"/>
      <c r="I12" s="1443">
        <v>1103.0999999999999</v>
      </c>
      <c r="J12" s="1443"/>
      <c r="K12" s="1443">
        <v>1101.9000000000001</v>
      </c>
      <c r="L12" s="1443"/>
      <c r="M12" s="1446">
        <v>1100.4000000000001</v>
      </c>
      <c r="N12" s="1446"/>
      <c r="O12" s="1102"/>
      <c r="P12" s="1051"/>
    </row>
    <row r="13" spans="1:16" ht="13.5" customHeight="1" x14ac:dyDescent="0.2">
      <c r="A13" s="1051"/>
      <c r="B13" s="1099"/>
      <c r="C13" s="778" t="s">
        <v>161</v>
      </c>
      <c r="D13" s="1070"/>
      <c r="E13" s="1443">
        <v>2811.6</v>
      </c>
      <c r="F13" s="1443"/>
      <c r="G13" s="1443">
        <v>2805.3</v>
      </c>
      <c r="H13" s="1443"/>
      <c r="I13" s="1443">
        <v>2791.1</v>
      </c>
      <c r="J13" s="1443"/>
      <c r="K13" s="1443">
        <v>2775.3</v>
      </c>
      <c r="L13" s="1443"/>
      <c r="M13" s="1446">
        <v>2758.9</v>
      </c>
      <c r="N13" s="1446"/>
      <c r="O13" s="1102"/>
      <c r="P13" s="1051"/>
    </row>
    <row r="14" spans="1:16" ht="13.5" customHeight="1" x14ac:dyDescent="0.2">
      <c r="A14" s="1051"/>
      <c r="B14" s="1099"/>
      <c r="C14" s="778" t="s">
        <v>162</v>
      </c>
      <c r="D14" s="1070"/>
      <c r="E14" s="1443">
        <v>4965.2</v>
      </c>
      <c r="F14" s="1443"/>
      <c r="G14" s="1443">
        <v>4962.2</v>
      </c>
      <c r="H14" s="1443"/>
      <c r="I14" s="1443">
        <v>4974.2</v>
      </c>
      <c r="J14" s="1443"/>
      <c r="K14" s="1443">
        <v>4988.1000000000004</v>
      </c>
      <c r="L14" s="1443"/>
      <c r="M14" s="1446">
        <v>5000.8999999999996</v>
      </c>
      <c r="N14" s="1446"/>
      <c r="O14" s="1102"/>
      <c r="P14" s="1051"/>
    </row>
    <row r="15" spans="1:16" s="1068" customFormat="1" ht="18" customHeight="1" x14ac:dyDescent="0.2">
      <c r="A15" s="1065"/>
      <c r="B15" s="1103"/>
      <c r="C15" s="1438" t="s">
        <v>179</v>
      </c>
      <c r="D15" s="1438"/>
      <c r="E15" s="1449">
        <v>5189.8</v>
      </c>
      <c r="F15" s="1449"/>
      <c r="G15" s="1449">
        <v>5190</v>
      </c>
      <c r="H15" s="1449"/>
      <c r="I15" s="1449">
        <v>5201.2</v>
      </c>
      <c r="J15" s="1449"/>
      <c r="K15" s="1449">
        <v>5194.1000000000004</v>
      </c>
      <c r="L15" s="1449"/>
      <c r="M15" s="1450">
        <v>5195.3999999999996</v>
      </c>
      <c r="N15" s="1450"/>
      <c r="O15" s="1104"/>
      <c r="P15" s="1065"/>
    </row>
    <row r="16" spans="1:16" ht="13.5" customHeight="1" x14ac:dyDescent="0.2">
      <c r="A16" s="1051"/>
      <c r="B16" s="1099"/>
      <c r="C16" s="778" t="s">
        <v>72</v>
      </c>
      <c r="D16" s="1070"/>
      <c r="E16" s="1443">
        <v>2660.4</v>
      </c>
      <c r="F16" s="1443"/>
      <c r="G16" s="1443">
        <v>2647.9</v>
      </c>
      <c r="H16" s="1443"/>
      <c r="I16" s="1443">
        <v>2654.3</v>
      </c>
      <c r="J16" s="1443"/>
      <c r="K16" s="1443">
        <v>2654</v>
      </c>
      <c r="L16" s="1443"/>
      <c r="M16" s="1446">
        <v>2673.1</v>
      </c>
      <c r="N16" s="1446"/>
      <c r="O16" s="1102"/>
      <c r="P16" s="1051"/>
    </row>
    <row r="17" spans="1:16" ht="13.5" customHeight="1" x14ac:dyDescent="0.2">
      <c r="A17" s="1051"/>
      <c r="B17" s="1099"/>
      <c r="C17" s="778" t="s">
        <v>71</v>
      </c>
      <c r="D17" s="1070"/>
      <c r="E17" s="1443">
        <v>2529.5</v>
      </c>
      <c r="F17" s="1443"/>
      <c r="G17" s="1443">
        <v>2542.1</v>
      </c>
      <c r="H17" s="1443"/>
      <c r="I17" s="1443">
        <v>2546.8000000000002</v>
      </c>
      <c r="J17" s="1443"/>
      <c r="K17" s="1443">
        <v>2540.1</v>
      </c>
      <c r="L17" s="1443"/>
      <c r="M17" s="1446">
        <v>2522.3000000000002</v>
      </c>
      <c r="N17" s="1446"/>
      <c r="O17" s="1102"/>
      <c r="P17" s="1051"/>
    </row>
    <row r="18" spans="1:16" ht="18.75" customHeight="1" x14ac:dyDescent="0.2">
      <c r="A18" s="1051"/>
      <c r="B18" s="1099"/>
      <c r="C18" s="778" t="s">
        <v>160</v>
      </c>
      <c r="D18" s="1070"/>
      <c r="E18" s="1443">
        <v>369.5</v>
      </c>
      <c r="F18" s="1443"/>
      <c r="G18" s="1443">
        <v>369</v>
      </c>
      <c r="H18" s="1443"/>
      <c r="I18" s="1443">
        <v>351.2</v>
      </c>
      <c r="J18" s="1443"/>
      <c r="K18" s="1443">
        <v>384.4</v>
      </c>
      <c r="L18" s="1443"/>
      <c r="M18" s="1446">
        <v>373.5</v>
      </c>
      <c r="N18" s="1446"/>
      <c r="O18" s="1102"/>
      <c r="P18" s="1051"/>
    </row>
    <row r="19" spans="1:16" ht="13.5" customHeight="1" x14ac:dyDescent="0.2">
      <c r="A19" s="1051"/>
      <c r="B19" s="1099"/>
      <c r="C19" s="778" t="s">
        <v>161</v>
      </c>
      <c r="D19" s="1070"/>
      <c r="E19" s="1443">
        <v>2551.6999999999998</v>
      </c>
      <c r="F19" s="1443"/>
      <c r="G19" s="1443">
        <v>2547</v>
      </c>
      <c r="H19" s="1443"/>
      <c r="I19" s="1443">
        <v>2534.9</v>
      </c>
      <c r="J19" s="1443"/>
      <c r="K19" s="1443">
        <v>2511</v>
      </c>
      <c r="L19" s="1443"/>
      <c r="M19" s="1446">
        <v>2514.6</v>
      </c>
      <c r="N19" s="1446"/>
      <c r="O19" s="1102"/>
      <c r="P19" s="1051"/>
    </row>
    <row r="20" spans="1:16" ht="13.5" customHeight="1" x14ac:dyDescent="0.2">
      <c r="A20" s="1051"/>
      <c r="B20" s="1099"/>
      <c r="C20" s="778" t="s">
        <v>162</v>
      </c>
      <c r="D20" s="1070"/>
      <c r="E20" s="1443">
        <v>2268.6999999999998</v>
      </c>
      <c r="F20" s="1443"/>
      <c r="G20" s="1443">
        <v>2274.1</v>
      </c>
      <c r="H20" s="1443"/>
      <c r="I20" s="1443">
        <v>2315.1</v>
      </c>
      <c r="J20" s="1443"/>
      <c r="K20" s="1443">
        <v>2298.6999999999998</v>
      </c>
      <c r="L20" s="1443"/>
      <c r="M20" s="1446">
        <v>2307.1999999999998</v>
      </c>
      <c r="N20" s="1446"/>
      <c r="O20" s="1102"/>
      <c r="P20" s="1051"/>
    </row>
    <row r="21" spans="1:16" s="1262" customFormat="1" ht="18" customHeight="1" x14ac:dyDescent="0.2">
      <c r="A21" s="1259"/>
      <c r="B21" s="1260"/>
      <c r="C21" s="1438" t="s">
        <v>500</v>
      </c>
      <c r="D21" s="1438"/>
      <c r="E21" s="1448">
        <v>58.5</v>
      </c>
      <c r="F21" s="1448"/>
      <c r="G21" s="1448">
        <v>58.5</v>
      </c>
      <c r="H21" s="1448"/>
      <c r="I21" s="1448">
        <v>58.6</v>
      </c>
      <c r="J21" s="1448"/>
      <c r="K21" s="1448">
        <v>58.6</v>
      </c>
      <c r="L21" s="1448"/>
      <c r="M21" s="1447">
        <v>58.6</v>
      </c>
      <c r="N21" s="1447"/>
      <c r="O21" s="1261"/>
      <c r="P21" s="1259"/>
    </row>
    <row r="22" spans="1:16" ht="13.5" customHeight="1" x14ac:dyDescent="0.2">
      <c r="A22" s="1051"/>
      <c r="B22" s="1099"/>
      <c r="C22" s="778" t="s">
        <v>72</v>
      </c>
      <c r="D22" s="1070"/>
      <c r="E22" s="1443">
        <v>64.2</v>
      </c>
      <c r="F22" s="1443"/>
      <c r="G22" s="1443">
        <v>63.8</v>
      </c>
      <c r="H22" s="1443"/>
      <c r="I22" s="1443">
        <v>64</v>
      </c>
      <c r="J22" s="1443"/>
      <c r="K22" s="1443">
        <v>64.099999999999994</v>
      </c>
      <c r="L22" s="1443"/>
      <c r="M22" s="1446">
        <v>64.599999999999994</v>
      </c>
      <c r="N22" s="1446"/>
      <c r="O22" s="1102"/>
      <c r="P22" s="1051"/>
    </row>
    <row r="23" spans="1:16" ht="13.5" customHeight="1" x14ac:dyDescent="0.2">
      <c r="A23" s="1051"/>
      <c r="B23" s="1099"/>
      <c r="C23" s="778" t="s">
        <v>71</v>
      </c>
      <c r="D23" s="1070"/>
      <c r="E23" s="1443">
        <v>53.5</v>
      </c>
      <c r="F23" s="1443"/>
      <c r="G23" s="1443">
        <v>53.8</v>
      </c>
      <c r="H23" s="1443"/>
      <c r="I23" s="1443">
        <v>53.9</v>
      </c>
      <c r="J23" s="1443"/>
      <c r="K23" s="1443">
        <v>53.8</v>
      </c>
      <c r="L23" s="1443"/>
      <c r="M23" s="1446">
        <v>53.4</v>
      </c>
      <c r="N23" s="1446"/>
      <c r="O23" s="1102"/>
      <c r="P23" s="1051"/>
    </row>
    <row r="24" spans="1:16" ht="18.75" customHeight="1" x14ac:dyDescent="0.2">
      <c r="A24" s="1051"/>
      <c r="B24" s="1099"/>
      <c r="C24" s="778" t="s">
        <v>175</v>
      </c>
      <c r="D24" s="1070"/>
      <c r="E24" s="1443">
        <v>73.2</v>
      </c>
      <c r="F24" s="1443"/>
      <c r="G24" s="1443">
        <v>73.2</v>
      </c>
      <c r="H24" s="1443"/>
      <c r="I24" s="1443">
        <v>73.3</v>
      </c>
      <c r="J24" s="1443"/>
      <c r="K24" s="1443">
        <v>73.5</v>
      </c>
      <c r="L24" s="1443"/>
      <c r="M24" s="1446">
        <v>73.599999999999994</v>
      </c>
      <c r="N24" s="1446"/>
      <c r="O24" s="1102"/>
      <c r="P24" s="1051"/>
    </row>
    <row r="25" spans="1:16" ht="13.5" customHeight="1" x14ac:dyDescent="0.2">
      <c r="A25" s="1051"/>
      <c r="B25" s="1099"/>
      <c r="C25" s="778" t="s">
        <v>160</v>
      </c>
      <c r="D25" s="1070"/>
      <c r="E25" s="1443">
        <v>33.6</v>
      </c>
      <c r="F25" s="1443"/>
      <c r="G25" s="1443">
        <v>33.4</v>
      </c>
      <c r="H25" s="1443"/>
      <c r="I25" s="1443">
        <v>31.8</v>
      </c>
      <c r="J25" s="1443"/>
      <c r="K25" s="1443">
        <v>34.9</v>
      </c>
      <c r="L25" s="1443"/>
      <c r="M25" s="1446">
        <v>33.9</v>
      </c>
      <c r="N25" s="1446"/>
      <c r="O25" s="1102"/>
      <c r="P25" s="1051"/>
    </row>
    <row r="26" spans="1:16" ht="13.5" customHeight="1" x14ac:dyDescent="0.2">
      <c r="A26" s="1051"/>
      <c r="B26" s="1099"/>
      <c r="C26" s="778" t="s">
        <v>161</v>
      </c>
      <c r="D26" s="1039"/>
      <c r="E26" s="1442">
        <v>90.8</v>
      </c>
      <c r="F26" s="1442"/>
      <c r="G26" s="1442">
        <v>90.8</v>
      </c>
      <c r="H26" s="1442"/>
      <c r="I26" s="1442">
        <v>90.8</v>
      </c>
      <c r="J26" s="1442"/>
      <c r="K26" s="1443">
        <v>90.5</v>
      </c>
      <c r="L26" s="1443"/>
      <c r="M26" s="1444">
        <v>91.1</v>
      </c>
      <c r="N26" s="1444"/>
      <c r="O26" s="1102"/>
      <c r="P26" s="1051"/>
    </row>
    <row r="27" spans="1:16" ht="13.5" customHeight="1" x14ac:dyDescent="0.2">
      <c r="A27" s="1051"/>
      <c r="B27" s="1099"/>
      <c r="C27" s="778" t="s">
        <v>162</v>
      </c>
      <c r="D27" s="1039"/>
      <c r="E27" s="1442">
        <v>45.7</v>
      </c>
      <c r="F27" s="1442"/>
      <c r="G27" s="1442">
        <v>45.8</v>
      </c>
      <c r="H27" s="1442"/>
      <c r="I27" s="1442">
        <v>46.5</v>
      </c>
      <c r="J27" s="1442"/>
      <c r="K27" s="1443">
        <v>46.1</v>
      </c>
      <c r="L27" s="1443"/>
      <c r="M27" s="1444">
        <v>46.1</v>
      </c>
      <c r="N27" s="1444"/>
      <c r="O27" s="1102"/>
      <c r="P27" s="1051"/>
    </row>
    <row r="28" spans="1:16" ht="13.5" customHeight="1" x14ac:dyDescent="0.2">
      <c r="A28" s="1051"/>
      <c r="B28" s="1099"/>
      <c r="C28" s="779" t="s">
        <v>178</v>
      </c>
      <c r="D28" s="1039"/>
      <c r="E28" s="780"/>
      <c r="F28" s="780"/>
      <c r="G28" s="780"/>
      <c r="H28" s="780"/>
      <c r="I28" s="780"/>
      <c r="J28" s="780"/>
      <c r="K28" s="780"/>
      <c r="L28" s="780"/>
      <c r="M28" s="780"/>
      <c r="N28" s="780"/>
      <c r="O28" s="1102"/>
      <c r="P28" s="1051"/>
    </row>
    <row r="29" spans="1:16" ht="15.75" customHeight="1" thickBot="1" x14ac:dyDescent="0.25">
      <c r="A29" s="1051"/>
      <c r="B29" s="1099"/>
      <c r="C29" s="1057"/>
      <c r="D29" s="1102"/>
      <c r="E29" s="1102"/>
      <c r="F29" s="1102"/>
      <c r="G29" s="1102"/>
      <c r="H29" s="1102"/>
      <c r="I29" s="1102"/>
      <c r="J29" s="1102"/>
      <c r="K29" s="1102"/>
      <c r="L29" s="1102"/>
      <c r="M29" s="1445"/>
      <c r="N29" s="1445"/>
      <c r="O29" s="1102"/>
      <c r="P29" s="1051"/>
    </row>
    <row r="30" spans="1:16" s="1061" customFormat="1" ht="13.5" customHeight="1" thickBot="1" x14ac:dyDescent="0.25">
      <c r="A30" s="1059"/>
      <c r="B30" s="1098"/>
      <c r="C30" s="1198" t="s">
        <v>501</v>
      </c>
      <c r="D30" s="1199"/>
      <c r="E30" s="1199"/>
      <c r="F30" s="1199"/>
      <c r="G30" s="1199"/>
      <c r="H30" s="1199"/>
      <c r="I30" s="1199"/>
      <c r="J30" s="1199"/>
      <c r="K30" s="1199"/>
      <c r="L30" s="1199"/>
      <c r="M30" s="1199"/>
      <c r="N30" s="1200"/>
      <c r="O30" s="1102"/>
      <c r="P30" s="1059"/>
    </row>
    <row r="31" spans="1:16" s="1061" customFormat="1" ht="3.75" customHeight="1" x14ac:dyDescent="0.2">
      <c r="A31" s="1059"/>
      <c r="B31" s="1098"/>
      <c r="C31" s="1440" t="s">
        <v>163</v>
      </c>
      <c r="D31" s="1440"/>
      <c r="E31" s="1060"/>
      <c r="F31" s="1060"/>
      <c r="G31" s="1060"/>
      <c r="H31" s="1060"/>
      <c r="I31" s="1060"/>
      <c r="J31" s="1060"/>
      <c r="K31" s="1060"/>
      <c r="L31" s="1060"/>
      <c r="M31" s="1060"/>
      <c r="N31" s="1060"/>
      <c r="O31" s="1102"/>
      <c r="P31" s="1059"/>
    </row>
    <row r="32" spans="1:16" ht="13.5" customHeight="1" x14ac:dyDescent="0.2">
      <c r="A32" s="1051"/>
      <c r="B32" s="1099"/>
      <c r="C32" s="1440"/>
      <c r="D32" s="1440"/>
      <c r="E32" s="1044" t="s">
        <v>598</v>
      </c>
      <c r="F32" s="1045" t="s">
        <v>34</v>
      </c>
      <c r="G32" s="1044" t="s">
        <v>34</v>
      </c>
      <c r="H32" s="1045" t="s">
        <v>34</v>
      </c>
      <c r="I32" s="1046"/>
      <c r="J32" s="1045" t="s">
        <v>554</v>
      </c>
      <c r="K32" s="1047" t="s">
        <v>34</v>
      </c>
      <c r="L32" s="1048" t="s">
        <v>34</v>
      </c>
      <c r="M32" s="1048" t="s">
        <v>34</v>
      </c>
      <c r="N32" s="1049"/>
      <c r="O32" s="1102"/>
      <c r="P32" s="1051"/>
    </row>
    <row r="33" spans="1:16" x14ac:dyDescent="0.2">
      <c r="A33" s="1051"/>
      <c r="B33" s="1099"/>
      <c r="C33" s="1082"/>
      <c r="D33" s="1082"/>
      <c r="E33" s="1441" t="str">
        <f>+E7</f>
        <v>4.º trimestre</v>
      </c>
      <c r="F33" s="1441"/>
      <c r="G33" s="1441" t="str">
        <f>+G7</f>
        <v>1.º trimestre</v>
      </c>
      <c r="H33" s="1441"/>
      <c r="I33" s="1441" t="str">
        <f>+I7</f>
        <v>2.º trimestre</v>
      </c>
      <c r="J33" s="1441"/>
      <c r="K33" s="1441" t="str">
        <f>+K7</f>
        <v>3.º trimestre</v>
      </c>
      <c r="L33" s="1441"/>
      <c r="M33" s="1441" t="str">
        <f>+M7</f>
        <v>4.º trimestre</v>
      </c>
      <c r="N33" s="1441"/>
      <c r="O33" s="1102"/>
      <c r="P33" s="1051"/>
    </row>
    <row r="34" spans="1:16" x14ac:dyDescent="0.2">
      <c r="A34" s="1051"/>
      <c r="B34" s="1099"/>
      <c r="C34" s="1082"/>
      <c r="D34" s="1082"/>
      <c r="E34" s="790" t="s">
        <v>164</v>
      </c>
      <c r="F34" s="790" t="s">
        <v>107</v>
      </c>
      <c r="G34" s="790" t="s">
        <v>164</v>
      </c>
      <c r="H34" s="790" t="s">
        <v>107</v>
      </c>
      <c r="I34" s="791" t="s">
        <v>164</v>
      </c>
      <c r="J34" s="791" t="s">
        <v>107</v>
      </c>
      <c r="K34" s="791" t="s">
        <v>164</v>
      </c>
      <c r="L34" s="791" t="s">
        <v>107</v>
      </c>
      <c r="M34" s="791" t="s">
        <v>164</v>
      </c>
      <c r="N34" s="791" t="s">
        <v>107</v>
      </c>
      <c r="O34" s="1102"/>
      <c r="P34" s="1051"/>
    </row>
    <row r="35" spans="1:16" ht="15" customHeight="1" x14ac:dyDescent="0.2">
      <c r="A35" s="1051"/>
      <c r="B35" s="1099"/>
      <c r="C35" s="1438" t="s">
        <v>2</v>
      </c>
      <c r="D35" s="1438"/>
      <c r="E35" s="1201">
        <v>10367.799999999999</v>
      </c>
      <c r="F35" s="1201">
        <f>+E35/E35*100</f>
        <v>100</v>
      </c>
      <c r="G35" s="1202">
        <v>10354.700000000001</v>
      </c>
      <c r="H35" s="1201">
        <f>+G35/G35*100</f>
        <v>100</v>
      </c>
      <c r="I35" s="1202">
        <v>10343.4</v>
      </c>
      <c r="J35" s="1201">
        <f>+I35/I35*100</f>
        <v>100</v>
      </c>
      <c r="K35" s="1202">
        <v>10331.700000000001</v>
      </c>
      <c r="L35" s="1201">
        <f>+K35/K35*100</f>
        <v>100</v>
      </c>
      <c r="M35" s="1202">
        <v>10319</v>
      </c>
      <c r="N35" s="1202">
        <f>+M35/M35*100</f>
        <v>100</v>
      </c>
      <c r="O35" s="1102"/>
      <c r="P35" s="1051"/>
    </row>
    <row r="36" spans="1:16" ht="13.5" customHeight="1" x14ac:dyDescent="0.2">
      <c r="A36" s="1051"/>
      <c r="B36" s="1099"/>
      <c r="C36" s="781"/>
      <c r="D36" s="781" t="s">
        <v>180</v>
      </c>
      <c r="E36" s="1203">
        <v>1492.9</v>
      </c>
      <c r="F36" s="1203">
        <f>+E36/E$35*100</f>
        <v>14.3993904203399</v>
      </c>
      <c r="G36" s="1204">
        <v>1484</v>
      </c>
      <c r="H36" s="1203">
        <f>+G36/G$35*100</f>
        <v>14.331656156141653</v>
      </c>
      <c r="I36" s="1204">
        <v>1475</v>
      </c>
      <c r="J36" s="1203">
        <f>+I36/I$35*100</f>
        <v>14.26030125490651</v>
      </c>
      <c r="K36" s="1204">
        <v>1466.4</v>
      </c>
      <c r="L36" s="1203">
        <f>+K36/K$35*100</f>
        <v>14.193211184993757</v>
      </c>
      <c r="M36" s="1204">
        <v>1458.8</v>
      </c>
      <c r="N36" s="1204">
        <f>+M36/M$35*100</f>
        <v>14.137028781858707</v>
      </c>
      <c r="O36" s="1102"/>
      <c r="P36" s="1051"/>
    </row>
    <row r="37" spans="1:16" ht="13.5" customHeight="1" x14ac:dyDescent="0.2">
      <c r="A37" s="1051"/>
      <c r="B37" s="1099"/>
      <c r="C37" s="781"/>
      <c r="D37" s="781" t="s">
        <v>502</v>
      </c>
      <c r="E37" s="1203">
        <v>2105.4</v>
      </c>
      <c r="F37" s="1203">
        <f>+E37/E$35*100</f>
        <v>20.307104689519477</v>
      </c>
      <c r="G37" s="1204">
        <v>2107.6</v>
      </c>
      <c r="H37" s="1203">
        <f>+G37/G$35*100</f>
        <v>20.354042125797946</v>
      </c>
      <c r="I37" s="1204">
        <v>2117.1</v>
      </c>
      <c r="J37" s="1203">
        <f>+I37/I$35*100</f>
        <v>20.468124601194965</v>
      </c>
      <c r="K37" s="1204">
        <v>2128.6999999999998</v>
      </c>
      <c r="L37" s="1203">
        <f>+K37/K$35*100</f>
        <v>20.603579275433855</v>
      </c>
      <c r="M37" s="1204">
        <v>2139.6</v>
      </c>
      <c r="N37" s="1204">
        <f>+M37/M$35*100</f>
        <v>20.734567303033238</v>
      </c>
      <c r="O37" s="1102"/>
      <c r="P37" s="1051"/>
    </row>
    <row r="38" spans="1:16" s="1078" customFormat="1" ht="15" customHeight="1" x14ac:dyDescent="0.2">
      <c r="A38" s="1076"/>
      <c r="B38" s="1114"/>
      <c r="C38" s="781" t="s">
        <v>191</v>
      </c>
      <c r="D38" s="781"/>
      <c r="E38" s="1203">
        <v>3620.5</v>
      </c>
      <c r="F38" s="1203">
        <f>+E38/E$35*100</f>
        <v>34.9206196107178</v>
      </c>
      <c r="G38" s="1204">
        <v>3616.4</v>
      </c>
      <c r="H38" s="1203">
        <f>+G38/G$35*100</f>
        <v>34.925203047891294</v>
      </c>
      <c r="I38" s="1204">
        <v>3612.1</v>
      </c>
      <c r="J38" s="1203">
        <f>+I38/I$35*100</f>
        <v>34.921785873117159</v>
      </c>
      <c r="K38" s="1204">
        <v>3607.5</v>
      </c>
      <c r="L38" s="1203">
        <f>+K38/K$35*100</f>
        <v>34.916809431168147</v>
      </c>
      <c r="M38" s="1204">
        <v>3602</v>
      </c>
      <c r="N38" s="1204">
        <f>+M38/M$35*100</f>
        <v>34.906483186355267</v>
      </c>
      <c r="O38" s="1115"/>
      <c r="P38" s="1076"/>
    </row>
    <row r="39" spans="1:16" ht="13.5" customHeight="1" x14ac:dyDescent="0.2">
      <c r="A39" s="1051"/>
      <c r="B39" s="1099"/>
      <c r="C39" s="781"/>
      <c r="D39" s="782" t="s">
        <v>180</v>
      </c>
      <c r="E39" s="1206">
        <v>506.5</v>
      </c>
      <c r="F39" s="1206">
        <f>+E39/E38*100</f>
        <v>13.989780417069467</v>
      </c>
      <c r="G39" s="1207">
        <v>501.9</v>
      </c>
      <c r="H39" s="1206">
        <f>+G39/G38*100</f>
        <v>13.878442650149319</v>
      </c>
      <c r="I39" s="1207">
        <v>497.6</v>
      </c>
      <c r="J39" s="1206">
        <f>+I39/I38*100</f>
        <v>13.775919825032531</v>
      </c>
      <c r="K39" s="1207">
        <v>493.4</v>
      </c>
      <c r="L39" s="1206">
        <f>+K39/K38*100</f>
        <v>13.677061677061678</v>
      </c>
      <c r="M39" s="1207">
        <v>489.5</v>
      </c>
      <c r="N39" s="1207">
        <f>+M39/M38*100</f>
        <v>13.589672404219877</v>
      </c>
      <c r="O39" s="1102"/>
      <c r="P39" s="1051"/>
    </row>
    <row r="40" spans="1:16" ht="13.5" customHeight="1" x14ac:dyDescent="0.2">
      <c r="A40" s="1051"/>
      <c r="B40" s="1099"/>
      <c r="C40" s="781"/>
      <c r="D40" s="782" t="s">
        <v>502</v>
      </c>
      <c r="E40" s="1206">
        <v>667.2</v>
      </c>
      <c r="F40" s="1206">
        <f>+E40/E38*100</f>
        <v>18.428393868250243</v>
      </c>
      <c r="G40" s="1207">
        <v>669</v>
      </c>
      <c r="H40" s="1206">
        <f>+G40/G38*100</f>
        <v>18.499059838513439</v>
      </c>
      <c r="I40" s="1207">
        <v>673.2</v>
      </c>
      <c r="J40" s="1206">
        <f>+I40/I38*100</f>
        <v>18.637357769718449</v>
      </c>
      <c r="K40" s="1207">
        <v>678</v>
      </c>
      <c r="L40" s="1206">
        <f>+K40/K38*100</f>
        <v>18.794178794178794</v>
      </c>
      <c r="M40" s="1207">
        <v>682.4</v>
      </c>
      <c r="N40" s="1207">
        <f>+M40/M38*100</f>
        <v>18.945030538589673</v>
      </c>
      <c r="O40" s="1102"/>
      <c r="P40" s="1051"/>
    </row>
    <row r="41" spans="1:16" s="1078" customFormat="1" ht="15" customHeight="1" x14ac:dyDescent="0.2">
      <c r="A41" s="1076"/>
      <c r="B41" s="1114"/>
      <c r="C41" s="781" t="s">
        <v>192</v>
      </c>
      <c r="D41" s="781"/>
      <c r="E41" s="1203">
        <v>2264.1999999999998</v>
      </c>
      <c r="F41" s="1203">
        <f>+E41/E$35*100</f>
        <v>21.838770038002274</v>
      </c>
      <c r="G41" s="1204">
        <v>2259.1</v>
      </c>
      <c r="H41" s="1203">
        <f>+G41/G$35*100</f>
        <v>21.817145837156072</v>
      </c>
      <c r="I41" s="1204">
        <v>2255.3000000000002</v>
      </c>
      <c r="J41" s="1203">
        <f>+I41/I$35*100</f>
        <v>21.804242318773326</v>
      </c>
      <c r="K41" s="1204">
        <v>2251.5</v>
      </c>
      <c r="L41" s="1203">
        <f>+K41/K$35*100</f>
        <v>21.792154243735297</v>
      </c>
      <c r="M41" s="1204">
        <v>2247.4</v>
      </c>
      <c r="N41" s="1204">
        <f>+M41/M$35*100</f>
        <v>21.779242174629328</v>
      </c>
      <c r="O41" s="1115"/>
      <c r="P41" s="1076"/>
    </row>
    <row r="42" spans="1:16" ht="13.5" customHeight="1" x14ac:dyDescent="0.2">
      <c r="A42" s="1051"/>
      <c r="B42" s="1099"/>
      <c r="C42" s="781"/>
      <c r="D42" s="782" t="s">
        <v>180</v>
      </c>
      <c r="E42" s="1206">
        <v>295.7</v>
      </c>
      <c r="F42" s="1206">
        <f>+E42/E41*100</f>
        <v>13.059800370991962</v>
      </c>
      <c r="G42" s="1207">
        <v>293</v>
      </c>
      <c r="H42" s="1206">
        <f>+G42/G41*100</f>
        <v>12.969766721260678</v>
      </c>
      <c r="I42" s="1207">
        <v>290.60000000000002</v>
      </c>
      <c r="J42" s="1206">
        <f>+I42/I41*100</f>
        <v>12.885203742295925</v>
      </c>
      <c r="K42" s="1207">
        <v>288.39999999999998</v>
      </c>
      <c r="L42" s="1206">
        <f>+K42/K41*100</f>
        <v>12.809238285587385</v>
      </c>
      <c r="M42" s="1207">
        <v>286.39999999999998</v>
      </c>
      <c r="N42" s="1207">
        <f>+M42/M41*100</f>
        <v>12.743614843819524</v>
      </c>
      <c r="O42" s="1102"/>
      <c r="P42" s="1051"/>
    </row>
    <row r="43" spans="1:16" ht="13.5" customHeight="1" x14ac:dyDescent="0.2">
      <c r="A43" s="1051"/>
      <c r="B43" s="1099"/>
      <c r="C43" s="781"/>
      <c r="D43" s="782" t="s">
        <v>502</v>
      </c>
      <c r="E43" s="1206">
        <v>521.20000000000005</v>
      </c>
      <c r="F43" s="1206">
        <f>+E43/E41*100</f>
        <v>23.019167918028447</v>
      </c>
      <c r="G43" s="1207">
        <v>521.1</v>
      </c>
      <c r="H43" s="1206">
        <f>+G43/G41*100</f>
        <v>23.066707981054403</v>
      </c>
      <c r="I43" s="1207">
        <v>522.29999999999995</v>
      </c>
      <c r="J43" s="1206">
        <f>+I43/I41*100</f>
        <v>23.158781536824367</v>
      </c>
      <c r="K43" s="1207">
        <v>524.20000000000005</v>
      </c>
      <c r="L43" s="1206">
        <f>+K43/K41*100</f>
        <v>23.282256273595383</v>
      </c>
      <c r="M43" s="1207">
        <v>525.79999999999995</v>
      </c>
      <c r="N43" s="1207">
        <f>+M43/M41*100</f>
        <v>23.395924179051345</v>
      </c>
      <c r="O43" s="1102"/>
      <c r="P43" s="1051"/>
    </row>
    <row r="44" spans="1:16" s="1078" customFormat="1" ht="15" customHeight="1" x14ac:dyDescent="0.2">
      <c r="A44" s="1076"/>
      <c r="B44" s="1114"/>
      <c r="C44" s="781" t="s">
        <v>59</v>
      </c>
      <c r="D44" s="781"/>
      <c r="E44" s="1203">
        <v>2797.4</v>
      </c>
      <c r="F44" s="1203">
        <f>+E44/E$35*100</f>
        <v>26.981616157719095</v>
      </c>
      <c r="G44" s="1204">
        <v>2800.7</v>
      </c>
      <c r="H44" s="1203">
        <f>+G44/G$35*100</f>
        <v>27.047620887133377</v>
      </c>
      <c r="I44" s="1204">
        <v>2800.5</v>
      </c>
      <c r="J44" s="1203">
        <f>+I44/I$35*100</f>
        <v>27.075236382620805</v>
      </c>
      <c r="K44" s="1204">
        <v>2799.9</v>
      </c>
      <c r="L44" s="1203">
        <f>+K44/K$35*100</f>
        <v>27.100090014228055</v>
      </c>
      <c r="M44" s="1204">
        <v>2799.5</v>
      </c>
      <c r="N44" s="1204">
        <f>+M44/M$35*100</f>
        <v>27.129566818490165</v>
      </c>
      <c r="O44" s="1115"/>
      <c r="P44" s="1076"/>
    </row>
    <row r="45" spans="1:16" ht="13.5" customHeight="1" x14ac:dyDescent="0.2">
      <c r="A45" s="1051"/>
      <c r="B45" s="1099"/>
      <c r="C45" s="781"/>
      <c r="D45" s="782" t="s">
        <v>180</v>
      </c>
      <c r="E45" s="1206">
        <v>445.1</v>
      </c>
      <c r="F45" s="1206">
        <f>+E45/E44*100</f>
        <v>15.91120326017016</v>
      </c>
      <c r="G45" s="1207">
        <v>445.9</v>
      </c>
      <c r="H45" s="1206">
        <f>+G45/G44*100</f>
        <v>15.921019745063733</v>
      </c>
      <c r="I45" s="1207">
        <v>445.4</v>
      </c>
      <c r="J45" s="1206">
        <f>+I45/I44*100</f>
        <v>15.90430280307088</v>
      </c>
      <c r="K45" s="1207">
        <v>444.8</v>
      </c>
      <c r="L45" s="1206">
        <f>+K45/K44*100</f>
        <v>15.886281652916177</v>
      </c>
      <c r="M45" s="1207">
        <v>444.6</v>
      </c>
      <c r="N45" s="1207">
        <f>+M45/M44*100</f>
        <v>15.881407394177533</v>
      </c>
      <c r="O45" s="1102"/>
      <c r="P45" s="1051"/>
    </row>
    <row r="46" spans="1:16" ht="13.5" customHeight="1" x14ac:dyDescent="0.2">
      <c r="A46" s="1051"/>
      <c r="B46" s="1099"/>
      <c r="C46" s="781"/>
      <c r="D46" s="782" t="s">
        <v>502</v>
      </c>
      <c r="E46" s="1206">
        <v>574.6</v>
      </c>
      <c r="F46" s="1206">
        <f>+E46/E44*100</f>
        <v>20.54050189461643</v>
      </c>
      <c r="G46" s="1207">
        <v>575.4</v>
      </c>
      <c r="H46" s="1206">
        <f>+G46/G44*100</f>
        <v>20.544863784053987</v>
      </c>
      <c r="I46" s="1207">
        <v>578.9</v>
      </c>
      <c r="J46" s="1206">
        <f>+I46/I44*100</f>
        <v>20.671308694875915</v>
      </c>
      <c r="K46" s="1207">
        <v>583</v>
      </c>
      <c r="L46" s="1206">
        <f>+K46/K44*100</f>
        <v>20.822172220436443</v>
      </c>
      <c r="M46" s="1207">
        <v>587</v>
      </c>
      <c r="N46" s="1207">
        <f>+M46/M44*100</f>
        <v>20.968030005358099</v>
      </c>
      <c r="O46" s="1102"/>
      <c r="P46" s="1051"/>
    </row>
    <row r="47" spans="1:16" s="1078" customFormat="1" ht="15" customHeight="1" x14ac:dyDescent="0.2">
      <c r="A47" s="1076"/>
      <c r="B47" s="1114"/>
      <c r="C47" s="781" t="s">
        <v>194</v>
      </c>
      <c r="D47" s="781"/>
      <c r="E47" s="1203">
        <v>737.2</v>
      </c>
      <c r="F47" s="1203">
        <f>+E47/E$35*100</f>
        <v>7.1104766681456057</v>
      </c>
      <c r="G47" s="1204">
        <v>731.3</v>
      </c>
      <c r="H47" s="1203">
        <f>+G47/G$35*100</f>
        <v>7.0624933605029598</v>
      </c>
      <c r="I47" s="1204">
        <v>728.8</v>
      </c>
      <c r="J47" s="1203">
        <f>+I47/I$35*100</f>
        <v>7.0460390200514338</v>
      </c>
      <c r="K47" s="1204">
        <v>726.6</v>
      </c>
      <c r="L47" s="1203">
        <f>+K47/K$35*100</f>
        <v>7.0327245274253016</v>
      </c>
      <c r="M47" s="1204">
        <v>724.3</v>
      </c>
      <c r="N47" s="1204">
        <f>+M47/M$35*100</f>
        <v>7.0190909971896502</v>
      </c>
      <c r="O47" s="1115"/>
      <c r="P47" s="1076"/>
    </row>
    <row r="48" spans="1:16" ht="13.5" customHeight="1" x14ac:dyDescent="0.2">
      <c r="A48" s="1051"/>
      <c r="B48" s="1099"/>
      <c r="C48" s="781"/>
      <c r="D48" s="782" t="s">
        <v>180</v>
      </c>
      <c r="E48" s="1206">
        <v>97.3</v>
      </c>
      <c r="F48" s="1206">
        <f>+E48/E47*100</f>
        <v>13.19858925664677</v>
      </c>
      <c r="G48" s="1207">
        <v>95.7</v>
      </c>
      <c r="H48" s="1206">
        <f>+G48/G47*100</f>
        <v>13.086284698482157</v>
      </c>
      <c r="I48" s="1207">
        <v>94.9</v>
      </c>
      <c r="J48" s="1206">
        <f>+I48/I47*100</f>
        <v>13.02140504939627</v>
      </c>
      <c r="K48" s="1207">
        <v>94.1</v>
      </c>
      <c r="L48" s="1206">
        <f>+K48/K47*100</f>
        <v>12.950729424717863</v>
      </c>
      <c r="M48" s="1207">
        <v>93.4</v>
      </c>
      <c r="N48" s="1207">
        <f>+M48/M47*100</f>
        <v>12.895209167472043</v>
      </c>
      <c r="O48" s="1102"/>
      <c r="P48" s="1051"/>
    </row>
    <row r="49" spans="1:16" ht="13.5" customHeight="1" x14ac:dyDescent="0.2">
      <c r="A49" s="1051"/>
      <c r="B49" s="1099"/>
      <c r="C49" s="781"/>
      <c r="D49" s="782" t="s">
        <v>502</v>
      </c>
      <c r="E49" s="1206">
        <v>179.4</v>
      </c>
      <c r="F49" s="1206">
        <f>+E49/E47*100</f>
        <v>24.33532284319045</v>
      </c>
      <c r="G49" s="1207">
        <v>179</v>
      </c>
      <c r="H49" s="1206">
        <f>+G49/G47*100</f>
        <v>24.476958840421169</v>
      </c>
      <c r="I49" s="1207">
        <v>178.9</v>
      </c>
      <c r="J49" s="1206">
        <f>+I49/I47*100</f>
        <v>24.547200878155877</v>
      </c>
      <c r="K49" s="1207">
        <v>179</v>
      </c>
      <c r="L49" s="1206">
        <f>+K49/K47*100</f>
        <v>24.635287641067986</v>
      </c>
      <c r="M49" s="1207">
        <v>179.1</v>
      </c>
      <c r="N49" s="1207">
        <f>+M49/M47*100</f>
        <v>24.72732293248654</v>
      </c>
      <c r="O49" s="1102"/>
      <c r="P49" s="1051"/>
    </row>
    <row r="50" spans="1:16" s="1078" customFormat="1" ht="15" customHeight="1" x14ac:dyDescent="0.2">
      <c r="A50" s="1076"/>
      <c r="B50" s="1114"/>
      <c r="C50" s="781" t="s">
        <v>195</v>
      </c>
      <c r="D50" s="781"/>
      <c r="E50" s="1203">
        <v>440.4</v>
      </c>
      <c r="F50" s="1203">
        <f>+E50/E$35*100</f>
        <v>4.2477671251374449</v>
      </c>
      <c r="G50" s="1204">
        <v>440.7</v>
      </c>
      <c r="H50" s="1203">
        <f>+G50/G$35*100</f>
        <v>4.2560383207625518</v>
      </c>
      <c r="I50" s="1204">
        <v>440.5</v>
      </c>
      <c r="J50" s="1203">
        <f>+I50/I$35*100</f>
        <v>4.2587543747703851</v>
      </c>
      <c r="K50" s="1204">
        <v>440.2</v>
      </c>
      <c r="L50" s="1203">
        <f>+K50/K$35*100</f>
        <v>4.2606734612890422</v>
      </c>
      <c r="M50" s="1204">
        <v>440.1</v>
      </c>
      <c r="N50" s="1204">
        <f>+M50/M$35*100</f>
        <v>4.2649481538908809</v>
      </c>
      <c r="O50" s="1115"/>
      <c r="P50" s="1076"/>
    </row>
    <row r="51" spans="1:16" ht="13.5" customHeight="1" x14ac:dyDescent="0.2">
      <c r="A51" s="1051"/>
      <c r="B51" s="1099"/>
      <c r="C51" s="781"/>
      <c r="D51" s="782" t="s">
        <v>180</v>
      </c>
      <c r="E51" s="1206">
        <v>67.099999999999994</v>
      </c>
      <c r="F51" s="1206">
        <f>+E51/E50*100</f>
        <v>15.236148955495004</v>
      </c>
      <c r="G51" s="1207">
        <v>67</v>
      </c>
      <c r="H51" s="1206">
        <f>+G51/G50*100</f>
        <v>15.203085999546175</v>
      </c>
      <c r="I51" s="1207">
        <v>66.7</v>
      </c>
      <c r="J51" s="1206">
        <f>+I51/I50*100</f>
        <v>15.141884222474461</v>
      </c>
      <c r="K51" s="1207">
        <v>66.5</v>
      </c>
      <c r="L51" s="1206">
        <f>+K51/K50*100</f>
        <v>15.106769650159018</v>
      </c>
      <c r="M51" s="1207">
        <v>66.3</v>
      </c>
      <c r="N51" s="1207">
        <f>+M51/M50*100</f>
        <v>15.064758009543283</v>
      </c>
      <c r="O51" s="1102"/>
      <c r="P51" s="1051"/>
    </row>
    <row r="52" spans="1:16" ht="13.5" customHeight="1" x14ac:dyDescent="0.2">
      <c r="A52" s="1051"/>
      <c r="B52" s="1099"/>
      <c r="C52" s="781"/>
      <c r="D52" s="782" t="s">
        <v>502</v>
      </c>
      <c r="E52" s="1206">
        <v>91</v>
      </c>
      <c r="F52" s="1206">
        <f>+E52/E50*100</f>
        <v>20.663033605812899</v>
      </c>
      <c r="G52" s="1207">
        <v>91.1</v>
      </c>
      <c r="H52" s="1206">
        <f>+G52/G50*100</f>
        <v>20.671658724756071</v>
      </c>
      <c r="I52" s="1207">
        <v>91.4</v>
      </c>
      <c r="J52" s="1206">
        <f>+I52/I50*100</f>
        <v>20.749148694665152</v>
      </c>
      <c r="K52" s="1207">
        <v>91.7</v>
      </c>
      <c r="L52" s="1206">
        <f>+K52/K50*100</f>
        <v>20.831440254429808</v>
      </c>
      <c r="M52" s="1207">
        <v>92</v>
      </c>
      <c r="N52" s="1207">
        <f>+M52/M50*100</f>
        <v>20.904339922744832</v>
      </c>
      <c r="O52" s="1102"/>
      <c r="P52" s="1051"/>
    </row>
    <row r="53" spans="1:16" s="1078" customFormat="1" ht="15" customHeight="1" x14ac:dyDescent="0.2">
      <c r="A53" s="1076"/>
      <c r="B53" s="1114"/>
      <c r="C53" s="781" t="s">
        <v>131</v>
      </c>
      <c r="D53" s="781"/>
      <c r="E53" s="1203">
        <v>247.7</v>
      </c>
      <c r="F53" s="1203">
        <f>+E53/E$35*100</f>
        <v>2.3891278766951527</v>
      </c>
      <c r="G53" s="1204">
        <v>247.3</v>
      </c>
      <c r="H53" s="1203">
        <f>+G53/G$35*100</f>
        <v>2.388287444348943</v>
      </c>
      <c r="I53" s="1204">
        <v>247.3</v>
      </c>
      <c r="J53" s="1203">
        <f>+I53/I$35*100</f>
        <v>2.3908966103989018</v>
      </c>
      <c r="K53" s="1204">
        <v>247.4</v>
      </c>
      <c r="L53" s="1203">
        <f>+K53/K$35*100</f>
        <v>2.3945720452587667</v>
      </c>
      <c r="M53" s="1204">
        <v>247.4</v>
      </c>
      <c r="N53" s="1204">
        <f>+M53/M$35*100</f>
        <v>2.3975191394514974</v>
      </c>
      <c r="O53" s="1115"/>
      <c r="P53" s="1076"/>
    </row>
    <row r="54" spans="1:16" ht="13.5" customHeight="1" x14ac:dyDescent="0.2">
      <c r="A54" s="1051"/>
      <c r="B54" s="1099"/>
      <c r="C54" s="781"/>
      <c r="D54" s="782" t="s">
        <v>180</v>
      </c>
      <c r="E54" s="1206">
        <v>41.7</v>
      </c>
      <c r="F54" s="1206">
        <f>+E54/E53*100</f>
        <v>16.834880904319743</v>
      </c>
      <c r="G54" s="1207">
        <v>41.4</v>
      </c>
      <c r="H54" s="1206">
        <f>+G54/G53*100</f>
        <v>16.740800646987463</v>
      </c>
      <c r="I54" s="1207">
        <v>41.1</v>
      </c>
      <c r="J54" s="1206">
        <f>+I54/I53*100</f>
        <v>16.619490497371615</v>
      </c>
      <c r="K54" s="1207">
        <v>40.799999999999997</v>
      </c>
      <c r="L54" s="1206">
        <f>+K54/K53*100</f>
        <v>16.491511721907841</v>
      </c>
      <c r="M54" s="1207">
        <v>40.6</v>
      </c>
      <c r="N54" s="1207">
        <f>+M54/M53*100</f>
        <v>16.410670978173002</v>
      </c>
      <c r="O54" s="1102"/>
      <c r="P54" s="1051"/>
    </row>
    <row r="55" spans="1:16" ht="13.5" customHeight="1" x14ac:dyDescent="0.2">
      <c r="A55" s="1051"/>
      <c r="B55" s="1099"/>
      <c r="C55" s="781"/>
      <c r="D55" s="782" t="s">
        <v>502</v>
      </c>
      <c r="E55" s="1206">
        <v>32.6</v>
      </c>
      <c r="F55" s="1206">
        <f>+E55/E53*100</f>
        <v>13.161081953976586</v>
      </c>
      <c r="G55" s="1207">
        <v>32.700000000000003</v>
      </c>
      <c r="H55" s="1206">
        <f>+G55/G53*100</f>
        <v>13.22280630812778</v>
      </c>
      <c r="I55" s="1207">
        <v>32.799999999999997</v>
      </c>
      <c r="J55" s="1206">
        <f>+I55/I53*100</f>
        <v>13.263243024666396</v>
      </c>
      <c r="K55" s="1207">
        <v>33</v>
      </c>
      <c r="L55" s="1206">
        <f>+K55/K53*100</f>
        <v>13.338722716248988</v>
      </c>
      <c r="M55" s="1207">
        <v>33.200000000000003</v>
      </c>
      <c r="N55" s="1207">
        <f>+M55/M53*100</f>
        <v>13.419563459983832</v>
      </c>
      <c r="O55" s="1102"/>
      <c r="P55" s="1051"/>
    </row>
    <row r="56" spans="1:16" s="1078" customFormat="1" ht="15" customHeight="1" x14ac:dyDescent="0.2">
      <c r="A56" s="1076"/>
      <c r="B56" s="1114"/>
      <c r="C56" s="781" t="s">
        <v>132</v>
      </c>
      <c r="D56" s="781"/>
      <c r="E56" s="1203">
        <v>260.60000000000002</v>
      </c>
      <c r="F56" s="1203">
        <f>+E56/E$35*100</f>
        <v>2.5135515731399143</v>
      </c>
      <c r="G56" s="1204">
        <v>259.2</v>
      </c>
      <c r="H56" s="1203">
        <f>+G56/G$35*100</f>
        <v>2.5032111022047956</v>
      </c>
      <c r="I56" s="1204">
        <v>258.89999999999998</v>
      </c>
      <c r="J56" s="1203">
        <f>+I56/I$35*100</f>
        <v>2.5030454202679966</v>
      </c>
      <c r="K56" s="1204">
        <v>258.60000000000002</v>
      </c>
      <c r="L56" s="1203">
        <f>+K56/K$35*100</f>
        <v>2.5029762768953803</v>
      </c>
      <c r="M56" s="1204">
        <v>258.2</v>
      </c>
      <c r="N56" s="1204">
        <f>+M56/M$35*100</f>
        <v>2.5021804438414574</v>
      </c>
      <c r="O56" s="1115"/>
      <c r="P56" s="1076"/>
    </row>
    <row r="57" spans="1:16" ht="13.5" customHeight="1" x14ac:dyDescent="0.2">
      <c r="A57" s="1051"/>
      <c r="B57" s="1099"/>
      <c r="C57" s="781"/>
      <c r="D57" s="782" t="s">
        <v>180</v>
      </c>
      <c r="E57" s="1206">
        <v>39.5</v>
      </c>
      <c r="F57" s="1206">
        <f>+E57/E56*100</f>
        <v>15.157329240214887</v>
      </c>
      <c r="G57" s="1207">
        <v>39.1</v>
      </c>
      <c r="H57" s="1206">
        <f>+G57/G56*100</f>
        <v>15.084876543209877</v>
      </c>
      <c r="I57" s="1207">
        <v>38.700000000000003</v>
      </c>
      <c r="J57" s="1206">
        <f>+I57/I56*100</f>
        <v>14.947856315179608</v>
      </c>
      <c r="K57" s="1207">
        <v>38.299999999999997</v>
      </c>
      <c r="L57" s="1206">
        <f>+K57/K56*100</f>
        <v>14.810518174787312</v>
      </c>
      <c r="M57" s="1207">
        <v>38</v>
      </c>
      <c r="N57" s="1207">
        <f>+M57/M56*100</f>
        <v>14.717273431448492</v>
      </c>
      <c r="O57" s="1102"/>
      <c r="P57" s="1051"/>
    </row>
    <row r="58" spans="1:16" ht="13.5" customHeight="1" x14ac:dyDescent="0.2">
      <c r="A58" s="1051"/>
      <c r="B58" s="1099"/>
      <c r="C58" s="781"/>
      <c r="D58" s="782" t="s">
        <v>502</v>
      </c>
      <c r="E58" s="1206">
        <v>39.4</v>
      </c>
      <c r="F58" s="1206">
        <f>+E58/E56*100</f>
        <v>15.11895625479662</v>
      </c>
      <c r="G58" s="1207">
        <v>39.299999999999997</v>
      </c>
      <c r="H58" s="1206">
        <f>+G58/G56*100</f>
        <v>15.162037037037038</v>
      </c>
      <c r="I58" s="1207">
        <v>39.5</v>
      </c>
      <c r="J58" s="1206">
        <f>+I58/I56*100</f>
        <v>15.25685592893009</v>
      </c>
      <c r="K58" s="1207">
        <v>39.700000000000003</v>
      </c>
      <c r="L58" s="1206">
        <f>+K58/K56*100</f>
        <v>15.351894818252127</v>
      </c>
      <c r="M58" s="1207">
        <v>40</v>
      </c>
      <c r="N58" s="1207">
        <f>+M58/M56*100</f>
        <v>15.491866769945778</v>
      </c>
      <c r="O58" s="1102"/>
      <c r="P58" s="1051"/>
    </row>
    <row r="59" spans="1:16" s="855" customFormat="1" ht="13.5" customHeight="1" x14ac:dyDescent="0.2">
      <c r="A59" s="886"/>
      <c r="B59" s="887"/>
      <c r="C59" s="888" t="s">
        <v>434</v>
      </c>
      <c r="D59" s="889"/>
      <c r="E59" s="890"/>
      <c r="F59" s="1050"/>
      <c r="G59" s="890"/>
      <c r="H59" s="1050"/>
      <c r="I59" s="890"/>
      <c r="J59" s="1050"/>
      <c r="K59" s="890"/>
      <c r="L59" s="1050"/>
      <c r="M59" s="890"/>
      <c r="N59" s="1050"/>
      <c r="O59" s="891"/>
      <c r="P59" s="882"/>
    </row>
    <row r="60" spans="1:16" ht="13.5" customHeight="1" x14ac:dyDescent="0.2">
      <c r="A60" s="1051"/>
      <c r="B60" s="1263"/>
      <c r="C60" s="1085" t="s">
        <v>412</v>
      </c>
      <c r="D60" s="1082"/>
      <c r="E60" s="1081"/>
      <c r="F60" s="1086" t="s">
        <v>88</v>
      </c>
      <c r="G60" s="1087"/>
      <c r="H60" s="1087"/>
      <c r="I60" s="1264"/>
      <c r="J60" s="1087"/>
      <c r="K60" s="1087"/>
      <c r="L60" s="1087"/>
      <c r="M60" s="1087"/>
      <c r="N60" s="1087"/>
      <c r="O60" s="1102"/>
      <c r="P60" s="1051"/>
    </row>
    <row r="61" spans="1:16" ht="13.5" customHeight="1" x14ac:dyDescent="0.2">
      <c r="A61" s="1051"/>
      <c r="B61" s="1025">
        <v>6</v>
      </c>
      <c r="C61" s="1439">
        <v>42461</v>
      </c>
      <c r="D61" s="1439"/>
      <c r="E61" s="1070"/>
      <c r="F61" s="1070"/>
      <c r="G61" s="1070"/>
      <c r="H61" s="1070"/>
      <c r="I61" s="1070"/>
      <c r="J61" s="1070"/>
      <c r="K61" s="1070"/>
      <c r="L61" s="1070"/>
      <c r="M61" s="1070"/>
      <c r="N61" s="1070"/>
      <c r="O61" s="1070"/>
      <c r="P61" s="1070"/>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71"/>
  <sheetViews>
    <sheetView workbookViewId="0"/>
  </sheetViews>
  <sheetFormatPr defaultRowHeight="12.75" x14ac:dyDescent="0.2"/>
  <cols>
    <col min="1" max="1" width="1" style="1043" customWidth="1"/>
    <col min="2" max="2" width="2.5703125" style="1043" customWidth="1"/>
    <col min="3" max="3" width="1" style="1043" customWidth="1"/>
    <col min="4" max="4" width="34" style="1043" customWidth="1"/>
    <col min="5" max="5" width="7.42578125" style="1043" customWidth="1"/>
    <col min="6" max="6" width="4.85546875" style="1043" customWidth="1"/>
    <col min="7" max="7" width="7.42578125" style="1043" customWidth="1"/>
    <col min="8" max="8" width="4.85546875" style="1043" customWidth="1"/>
    <col min="9" max="9" width="7.42578125" style="1043" customWidth="1"/>
    <col min="10" max="10" width="4.85546875" style="1043" customWidth="1"/>
    <col min="11" max="11" width="7.42578125" style="1043" customWidth="1"/>
    <col min="12" max="12" width="4.85546875" style="1043" customWidth="1"/>
    <col min="13" max="13" width="7.42578125" style="1043" customWidth="1"/>
    <col min="14" max="14" width="4.85546875" style="1043" customWidth="1"/>
    <col min="15" max="15" width="2.5703125" style="1043" customWidth="1"/>
    <col min="16" max="16" width="1" style="1043" customWidth="1"/>
    <col min="17" max="16384" width="9.140625" style="1043"/>
  </cols>
  <sheetData>
    <row r="1" spans="1:16" ht="13.5" customHeight="1" x14ac:dyDescent="0.2">
      <c r="A1" s="1051"/>
      <c r="B1" s="1196"/>
      <c r="C1" s="1469" t="s">
        <v>331</v>
      </c>
      <c r="D1" s="1469"/>
      <c r="E1" s="1039"/>
      <c r="F1" s="1039"/>
      <c r="G1" s="1039"/>
      <c r="H1" s="1039"/>
      <c r="I1" s="1039"/>
      <c r="J1" s="1039"/>
      <c r="K1" s="1039"/>
      <c r="L1" s="1039"/>
      <c r="M1" s="1197"/>
      <c r="N1" s="1039"/>
      <c r="O1" s="1039"/>
      <c r="P1" s="1051"/>
    </row>
    <row r="2" spans="1:16" ht="9.75" customHeight="1" x14ac:dyDescent="0.2">
      <c r="A2" s="1051"/>
      <c r="B2" s="1052"/>
      <c r="C2" s="1053"/>
      <c r="D2" s="1052"/>
      <c r="E2" s="1054"/>
      <c r="F2" s="1054"/>
      <c r="G2" s="1054"/>
      <c r="H2" s="1054"/>
      <c r="I2" s="1055"/>
      <c r="J2" s="1055"/>
      <c r="K2" s="1055"/>
      <c r="L2" s="1055"/>
      <c r="M2" s="1055"/>
      <c r="N2" s="1055"/>
      <c r="O2" s="1056"/>
      <c r="P2" s="1051"/>
    </row>
    <row r="3" spans="1:16" ht="9" customHeight="1" thickBot="1" x14ac:dyDescent="0.25">
      <c r="A3" s="1051"/>
      <c r="B3" s="1039"/>
      <c r="C3" s="1057"/>
      <c r="D3" s="1039"/>
      <c r="E3" s="1039"/>
      <c r="F3" s="1039"/>
      <c r="G3" s="1039"/>
      <c r="H3" s="1039"/>
      <c r="I3" s="1039"/>
      <c r="J3" s="1039"/>
      <c r="K3" s="1039"/>
      <c r="L3" s="1039"/>
      <c r="M3" s="1445" t="s">
        <v>73</v>
      </c>
      <c r="N3" s="1445"/>
      <c r="O3" s="1058"/>
      <c r="P3" s="1051"/>
    </row>
    <row r="4" spans="1:16" s="1061" customFormat="1" ht="13.5" customHeight="1" thickBot="1" x14ac:dyDescent="0.25">
      <c r="A4" s="1059"/>
      <c r="B4" s="1060"/>
      <c r="C4" s="1198" t="s">
        <v>165</v>
      </c>
      <c r="D4" s="1199"/>
      <c r="E4" s="1199"/>
      <c r="F4" s="1199"/>
      <c r="G4" s="1199"/>
      <c r="H4" s="1199"/>
      <c r="I4" s="1199"/>
      <c r="J4" s="1199"/>
      <c r="K4" s="1199"/>
      <c r="L4" s="1199"/>
      <c r="M4" s="1199"/>
      <c r="N4" s="1200"/>
      <c r="O4" s="1058"/>
      <c r="P4" s="1059"/>
    </row>
    <row r="5" spans="1:16" ht="3.75" customHeight="1" x14ac:dyDescent="0.2">
      <c r="A5" s="1051"/>
      <c r="B5" s="1039"/>
      <c r="C5" s="1470" t="s">
        <v>159</v>
      </c>
      <c r="D5" s="1471"/>
      <c r="E5" s="1039"/>
      <c r="F5" s="1062"/>
      <c r="G5" s="1062"/>
      <c r="H5" s="1062"/>
      <c r="I5" s="1062"/>
      <c r="J5" s="1062"/>
      <c r="K5" s="1039"/>
      <c r="L5" s="1062"/>
      <c r="M5" s="1062"/>
      <c r="N5" s="1062"/>
      <c r="O5" s="1058"/>
      <c r="P5" s="1051"/>
    </row>
    <row r="6" spans="1:16" ht="12.75" customHeight="1" x14ac:dyDescent="0.2">
      <c r="A6" s="1051"/>
      <c r="B6" s="1039"/>
      <c r="C6" s="1471"/>
      <c r="D6" s="1471"/>
      <c r="E6" s="1044" t="s">
        <v>598</v>
      </c>
      <c r="F6" s="1045" t="s">
        <v>34</v>
      </c>
      <c r="G6" s="1044" t="s">
        <v>34</v>
      </c>
      <c r="H6" s="1045" t="s">
        <v>34</v>
      </c>
      <c r="I6" s="1046"/>
      <c r="J6" s="1045" t="s">
        <v>554</v>
      </c>
      <c r="K6" s="1047" t="s">
        <v>34</v>
      </c>
      <c r="L6" s="1048" t="s">
        <v>34</v>
      </c>
      <c r="M6" s="1048" t="s">
        <v>34</v>
      </c>
      <c r="N6" s="1049"/>
      <c r="O6" s="1058"/>
      <c r="P6" s="1051"/>
    </row>
    <row r="7" spans="1:16" x14ac:dyDescent="0.2">
      <c r="A7" s="1051"/>
      <c r="B7" s="1039"/>
      <c r="C7" s="1063"/>
      <c r="D7" s="1063"/>
      <c r="E7" s="1441" t="s">
        <v>599</v>
      </c>
      <c r="F7" s="1441"/>
      <c r="G7" s="1441" t="s">
        <v>600</v>
      </c>
      <c r="H7" s="1441"/>
      <c r="I7" s="1441" t="s">
        <v>601</v>
      </c>
      <c r="J7" s="1441"/>
      <c r="K7" s="1441" t="s">
        <v>602</v>
      </c>
      <c r="L7" s="1441"/>
      <c r="M7" s="1441" t="s">
        <v>599</v>
      </c>
      <c r="N7" s="1441"/>
      <c r="O7" s="1064"/>
      <c r="P7" s="1051"/>
    </row>
    <row r="8" spans="1:16" s="1068" customFormat="1" ht="15.75" customHeight="1" x14ac:dyDescent="0.2">
      <c r="A8" s="1065"/>
      <c r="B8" s="1066"/>
      <c r="C8" s="1438" t="s">
        <v>13</v>
      </c>
      <c r="D8" s="1438"/>
      <c r="E8" s="1467">
        <v>4491.6000000000004</v>
      </c>
      <c r="F8" s="1467"/>
      <c r="G8" s="1467">
        <v>4477.1000000000004</v>
      </c>
      <c r="H8" s="1467"/>
      <c r="I8" s="1467">
        <v>4580.8</v>
      </c>
      <c r="J8" s="1467"/>
      <c r="K8" s="1467">
        <v>4575.3</v>
      </c>
      <c r="L8" s="1467"/>
      <c r="M8" s="1468">
        <v>4561.5</v>
      </c>
      <c r="N8" s="1468"/>
      <c r="O8" s="1067"/>
      <c r="P8" s="1065"/>
    </row>
    <row r="9" spans="1:16" ht="11.25" customHeight="1" x14ac:dyDescent="0.2">
      <c r="A9" s="1051"/>
      <c r="B9" s="1069"/>
      <c r="C9" s="778" t="s">
        <v>72</v>
      </c>
      <c r="D9" s="1070"/>
      <c r="E9" s="1465">
        <v>2310.8000000000002</v>
      </c>
      <c r="F9" s="1465"/>
      <c r="G9" s="1465">
        <v>2301.1</v>
      </c>
      <c r="H9" s="1465"/>
      <c r="I9" s="1465">
        <v>2335.5</v>
      </c>
      <c r="J9" s="1465"/>
      <c r="K9" s="1465">
        <v>2348.6999999999998</v>
      </c>
      <c r="L9" s="1465"/>
      <c r="M9" s="1466">
        <v>2352</v>
      </c>
      <c r="N9" s="1466"/>
      <c r="O9" s="1064"/>
      <c r="P9" s="1051"/>
    </row>
    <row r="10" spans="1:16" ht="11.25" customHeight="1" x14ac:dyDescent="0.2">
      <c r="A10" s="1051"/>
      <c r="B10" s="1069"/>
      <c r="C10" s="778" t="s">
        <v>71</v>
      </c>
      <c r="D10" s="1070"/>
      <c r="E10" s="1465">
        <v>2180.6999999999998</v>
      </c>
      <c r="F10" s="1465"/>
      <c r="G10" s="1465">
        <v>2176</v>
      </c>
      <c r="H10" s="1465"/>
      <c r="I10" s="1465">
        <v>2245.3000000000002</v>
      </c>
      <c r="J10" s="1465"/>
      <c r="K10" s="1465">
        <v>2226.6999999999998</v>
      </c>
      <c r="L10" s="1465"/>
      <c r="M10" s="1466">
        <v>2209.5</v>
      </c>
      <c r="N10" s="1466"/>
      <c r="O10" s="1064"/>
      <c r="P10" s="1051"/>
    </row>
    <row r="11" spans="1:16" ht="15.75" customHeight="1" x14ac:dyDescent="0.2">
      <c r="A11" s="1051"/>
      <c r="B11" s="1069"/>
      <c r="C11" s="778" t="s">
        <v>160</v>
      </c>
      <c r="D11" s="1070"/>
      <c r="E11" s="1465">
        <v>243.9</v>
      </c>
      <c r="F11" s="1465"/>
      <c r="G11" s="1465">
        <v>242</v>
      </c>
      <c r="H11" s="1465"/>
      <c r="I11" s="1465">
        <v>246.5</v>
      </c>
      <c r="J11" s="1465"/>
      <c r="K11" s="1465">
        <v>266.10000000000002</v>
      </c>
      <c r="L11" s="1465"/>
      <c r="M11" s="1466">
        <v>251.2</v>
      </c>
      <c r="N11" s="1466"/>
      <c r="O11" s="1064"/>
      <c r="P11" s="1051"/>
    </row>
    <row r="12" spans="1:16" ht="11.25" customHeight="1" x14ac:dyDescent="0.2">
      <c r="A12" s="1051"/>
      <c r="B12" s="1069"/>
      <c r="C12" s="778" t="s">
        <v>161</v>
      </c>
      <c r="D12" s="1070"/>
      <c r="E12" s="1443">
        <v>2228.4</v>
      </c>
      <c r="F12" s="1443"/>
      <c r="G12" s="1443">
        <v>2219.3000000000002</v>
      </c>
      <c r="H12" s="1443"/>
      <c r="I12" s="1443">
        <v>2253.8000000000002</v>
      </c>
      <c r="J12" s="1443"/>
      <c r="K12" s="1443">
        <v>2241</v>
      </c>
      <c r="L12" s="1443"/>
      <c r="M12" s="1446">
        <v>2237.6</v>
      </c>
      <c r="N12" s="1446"/>
      <c r="O12" s="1064"/>
      <c r="P12" s="1051"/>
    </row>
    <row r="13" spans="1:16" ht="11.25" customHeight="1" x14ac:dyDescent="0.2">
      <c r="A13" s="1051"/>
      <c r="B13" s="1069"/>
      <c r="C13" s="778" t="s">
        <v>162</v>
      </c>
      <c r="D13" s="1070"/>
      <c r="E13" s="1443">
        <v>2019.3</v>
      </c>
      <c r="F13" s="1443"/>
      <c r="G13" s="1443">
        <v>2015.8</v>
      </c>
      <c r="H13" s="1443"/>
      <c r="I13" s="1443">
        <v>2080.5</v>
      </c>
      <c r="J13" s="1443"/>
      <c r="K13" s="1443">
        <v>2068.1999999999998</v>
      </c>
      <c r="L13" s="1443"/>
      <c r="M13" s="1446">
        <v>2072.6999999999998</v>
      </c>
      <c r="N13" s="1446"/>
      <c r="O13" s="1064"/>
      <c r="P13" s="1051"/>
    </row>
    <row r="14" spans="1:16" ht="15.75" customHeight="1" x14ac:dyDescent="0.2">
      <c r="A14" s="1051"/>
      <c r="B14" s="1069"/>
      <c r="C14" s="778" t="s">
        <v>389</v>
      </c>
      <c r="D14" s="1070"/>
      <c r="E14" s="1465">
        <v>348.5</v>
      </c>
      <c r="F14" s="1465"/>
      <c r="G14" s="1465">
        <v>338.4</v>
      </c>
      <c r="H14" s="1465"/>
      <c r="I14" s="1465">
        <v>365.3</v>
      </c>
      <c r="J14" s="1465"/>
      <c r="K14" s="1465">
        <v>342.7</v>
      </c>
      <c r="L14" s="1465"/>
      <c r="M14" s="1466">
        <v>323.7</v>
      </c>
      <c r="N14" s="1466"/>
      <c r="O14" s="1064"/>
      <c r="P14" s="1051"/>
    </row>
    <row r="15" spans="1:16" ht="11.25" customHeight="1" x14ac:dyDescent="0.2">
      <c r="A15" s="1051"/>
      <c r="B15" s="1069"/>
      <c r="C15" s="778" t="s">
        <v>166</v>
      </c>
      <c r="D15" s="1070"/>
      <c r="E15" s="1443">
        <v>1074.9000000000001</v>
      </c>
      <c r="F15" s="1443"/>
      <c r="G15" s="1443">
        <v>1090.0999999999999</v>
      </c>
      <c r="H15" s="1443"/>
      <c r="I15" s="1443">
        <v>1107.8</v>
      </c>
      <c r="J15" s="1443"/>
      <c r="K15" s="1443">
        <v>1118.8</v>
      </c>
      <c r="L15" s="1443"/>
      <c r="M15" s="1446">
        <v>1113.5999999999999</v>
      </c>
      <c r="N15" s="1446"/>
      <c r="O15" s="1064"/>
      <c r="P15" s="1051"/>
    </row>
    <row r="16" spans="1:16" ht="11.25" customHeight="1" x14ac:dyDescent="0.2">
      <c r="A16" s="1051"/>
      <c r="B16" s="1069"/>
      <c r="C16" s="778" t="s">
        <v>167</v>
      </c>
      <c r="D16" s="1070"/>
      <c r="E16" s="1443">
        <v>3068.2</v>
      </c>
      <c r="F16" s="1443"/>
      <c r="G16" s="1443">
        <v>3048.6</v>
      </c>
      <c r="H16" s="1443"/>
      <c r="I16" s="1443">
        <v>3107.6</v>
      </c>
      <c r="J16" s="1443"/>
      <c r="K16" s="1443">
        <v>3113.9</v>
      </c>
      <c r="L16" s="1443"/>
      <c r="M16" s="1446">
        <v>3124.2</v>
      </c>
      <c r="N16" s="1446"/>
      <c r="O16" s="1064"/>
      <c r="P16" s="1051"/>
    </row>
    <row r="17" spans="1:16" s="1074" customFormat="1" ht="15.75" customHeight="1" x14ac:dyDescent="0.2">
      <c r="A17" s="1071"/>
      <c r="B17" s="1072"/>
      <c r="C17" s="778" t="s">
        <v>168</v>
      </c>
      <c r="D17" s="1070"/>
      <c r="E17" s="1443">
        <v>3910.5</v>
      </c>
      <c r="F17" s="1443"/>
      <c r="G17" s="1443">
        <v>3896.1</v>
      </c>
      <c r="H17" s="1443"/>
      <c r="I17" s="1443">
        <v>4008.8</v>
      </c>
      <c r="J17" s="1443"/>
      <c r="K17" s="1443">
        <v>4029.3</v>
      </c>
      <c r="L17" s="1443"/>
      <c r="M17" s="1446">
        <v>3995.1</v>
      </c>
      <c r="N17" s="1446"/>
      <c r="O17" s="1073"/>
      <c r="P17" s="1071"/>
    </row>
    <row r="18" spans="1:16" s="1074" customFormat="1" ht="11.25" customHeight="1" x14ac:dyDescent="0.2">
      <c r="A18" s="1071"/>
      <c r="B18" s="1072"/>
      <c r="C18" s="778" t="s">
        <v>169</v>
      </c>
      <c r="D18" s="1070"/>
      <c r="E18" s="1443">
        <v>581</v>
      </c>
      <c r="F18" s="1443"/>
      <c r="G18" s="1443">
        <v>581</v>
      </c>
      <c r="H18" s="1443"/>
      <c r="I18" s="1443">
        <v>572</v>
      </c>
      <c r="J18" s="1443"/>
      <c r="K18" s="1443">
        <v>546.1</v>
      </c>
      <c r="L18" s="1443"/>
      <c r="M18" s="1446">
        <v>566.5</v>
      </c>
      <c r="N18" s="1446"/>
      <c r="O18" s="1073"/>
      <c r="P18" s="1071"/>
    </row>
    <row r="19" spans="1:16" ht="15.75" customHeight="1" x14ac:dyDescent="0.2">
      <c r="A19" s="1051"/>
      <c r="B19" s="1069"/>
      <c r="C19" s="778" t="s">
        <v>170</v>
      </c>
      <c r="D19" s="1070"/>
      <c r="E19" s="1443">
        <v>3659.4</v>
      </c>
      <c r="F19" s="1443"/>
      <c r="G19" s="1443">
        <v>3641.1</v>
      </c>
      <c r="H19" s="1443"/>
      <c r="I19" s="1443">
        <v>3723.4</v>
      </c>
      <c r="J19" s="1443"/>
      <c r="K19" s="1443">
        <v>3743.1</v>
      </c>
      <c r="L19" s="1443"/>
      <c r="M19" s="1446">
        <v>3734.9</v>
      </c>
      <c r="N19" s="1446"/>
      <c r="O19" s="1064"/>
      <c r="P19" s="1051"/>
    </row>
    <row r="20" spans="1:16" ht="11.25" customHeight="1" x14ac:dyDescent="0.2">
      <c r="A20" s="1051"/>
      <c r="B20" s="1069"/>
      <c r="C20" s="1075"/>
      <c r="D20" s="1255" t="s">
        <v>171</v>
      </c>
      <c r="E20" s="1443">
        <v>2869.9</v>
      </c>
      <c r="F20" s="1443"/>
      <c r="G20" s="1443">
        <v>2867.8</v>
      </c>
      <c r="H20" s="1443"/>
      <c r="I20" s="1443">
        <v>2896.7</v>
      </c>
      <c r="J20" s="1443"/>
      <c r="K20" s="1443">
        <v>2910.9</v>
      </c>
      <c r="L20" s="1443"/>
      <c r="M20" s="1446">
        <v>2906.7</v>
      </c>
      <c r="N20" s="1446"/>
      <c r="O20" s="1064"/>
      <c r="P20" s="1051"/>
    </row>
    <row r="21" spans="1:16" ht="11.25" customHeight="1" x14ac:dyDescent="0.2">
      <c r="A21" s="1051"/>
      <c r="B21" s="1069"/>
      <c r="C21" s="1075"/>
      <c r="D21" s="1255" t="s">
        <v>172</v>
      </c>
      <c r="E21" s="1443">
        <v>654.70000000000005</v>
      </c>
      <c r="F21" s="1443"/>
      <c r="G21" s="1443">
        <v>645.5</v>
      </c>
      <c r="H21" s="1443"/>
      <c r="I21" s="1443">
        <v>698.8</v>
      </c>
      <c r="J21" s="1443"/>
      <c r="K21" s="1443">
        <v>703.7</v>
      </c>
      <c r="L21" s="1443"/>
      <c r="M21" s="1446">
        <v>701.3</v>
      </c>
      <c r="N21" s="1446"/>
      <c r="O21" s="1064"/>
      <c r="P21" s="1051"/>
    </row>
    <row r="22" spans="1:16" ht="11.25" customHeight="1" x14ac:dyDescent="0.2">
      <c r="A22" s="1051"/>
      <c r="B22" s="1069"/>
      <c r="C22" s="1075"/>
      <c r="D22" s="1255" t="s">
        <v>130</v>
      </c>
      <c r="E22" s="1443">
        <v>134.80000000000001</v>
      </c>
      <c r="F22" s="1443"/>
      <c r="G22" s="1443">
        <v>127.9</v>
      </c>
      <c r="H22" s="1443"/>
      <c r="I22" s="1443">
        <v>127.9</v>
      </c>
      <c r="J22" s="1443"/>
      <c r="K22" s="1443">
        <v>128.5</v>
      </c>
      <c r="L22" s="1443"/>
      <c r="M22" s="1446">
        <v>126.9</v>
      </c>
      <c r="N22" s="1446"/>
      <c r="O22" s="1064"/>
      <c r="P22" s="1051"/>
    </row>
    <row r="23" spans="1:16" ht="11.25" customHeight="1" x14ac:dyDescent="0.2">
      <c r="A23" s="1051"/>
      <c r="B23" s="1069"/>
      <c r="C23" s="778" t="s">
        <v>173</v>
      </c>
      <c r="D23" s="1070"/>
      <c r="E23" s="1443">
        <v>811.8</v>
      </c>
      <c r="F23" s="1443"/>
      <c r="G23" s="1443">
        <v>813.1</v>
      </c>
      <c r="H23" s="1443"/>
      <c r="I23" s="1443">
        <v>835.8</v>
      </c>
      <c r="J23" s="1443"/>
      <c r="K23" s="1443">
        <v>805.6</v>
      </c>
      <c r="L23" s="1443"/>
      <c r="M23" s="1446">
        <v>805.6</v>
      </c>
      <c r="N23" s="1446"/>
      <c r="O23" s="1064"/>
      <c r="P23" s="1051"/>
    </row>
    <row r="24" spans="1:16" ht="11.25" customHeight="1" x14ac:dyDescent="0.2">
      <c r="A24" s="1051"/>
      <c r="B24" s="1069"/>
      <c r="C24" s="778" t="s">
        <v>130</v>
      </c>
      <c r="D24" s="1070"/>
      <c r="E24" s="1443">
        <v>20.399999999999999</v>
      </c>
      <c r="F24" s="1443"/>
      <c r="G24" s="1443">
        <v>22.9</v>
      </c>
      <c r="H24" s="1443"/>
      <c r="I24" s="1443">
        <v>21.5</v>
      </c>
      <c r="J24" s="1443"/>
      <c r="K24" s="1443">
        <v>26.5</v>
      </c>
      <c r="L24" s="1443"/>
      <c r="M24" s="1446">
        <v>21</v>
      </c>
      <c r="N24" s="1446"/>
      <c r="O24" s="1064"/>
      <c r="P24" s="1051"/>
    </row>
    <row r="25" spans="1:16" ht="15.75" customHeight="1" x14ac:dyDescent="0.2">
      <c r="A25" s="1051"/>
      <c r="B25" s="1069"/>
      <c r="C25" s="783" t="s">
        <v>174</v>
      </c>
      <c r="D25" s="783"/>
      <c r="E25" s="1442"/>
      <c r="F25" s="1442"/>
      <c r="G25" s="1442"/>
      <c r="H25" s="1442"/>
      <c r="I25" s="1442"/>
      <c r="J25" s="1442"/>
      <c r="K25" s="1442"/>
      <c r="L25" s="1442"/>
      <c r="M25" s="1444"/>
      <c r="N25" s="1444"/>
      <c r="O25" s="1064"/>
      <c r="P25" s="1051"/>
    </row>
    <row r="26" spans="1:16" s="1078" customFormat="1" ht="13.5" customHeight="1" x14ac:dyDescent="0.2">
      <c r="A26" s="1076"/>
      <c r="B26" s="1462" t="s">
        <v>175</v>
      </c>
      <c r="C26" s="1462"/>
      <c r="D26" s="1462"/>
      <c r="E26" s="1463">
        <v>63</v>
      </c>
      <c r="F26" s="1463"/>
      <c r="G26" s="1463">
        <v>62.8</v>
      </c>
      <c r="H26" s="1463"/>
      <c r="I26" s="1463">
        <v>64.2</v>
      </c>
      <c r="J26" s="1463"/>
      <c r="K26" s="1463">
        <v>64.400000000000006</v>
      </c>
      <c r="L26" s="1463"/>
      <c r="M26" s="1464">
        <v>64.3</v>
      </c>
      <c r="N26" s="1464"/>
      <c r="O26" s="1077"/>
      <c r="P26" s="1076"/>
    </row>
    <row r="27" spans="1:16" ht="11.25" customHeight="1" x14ac:dyDescent="0.2">
      <c r="A27" s="1051"/>
      <c r="B27" s="1069"/>
      <c r="C27" s="781"/>
      <c r="D27" s="1255" t="s">
        <v>72</v>
      </c>
      <c r="E27" s="1442">
        <v>66.099999999999994</v>
      </c>
      <c r="F27" s="1442"/>
      <c r="G27" s="1442">
        <v>65.8</v>
      </c>
      <c r="H27" s="1442"/>
      <c r="I27" s="1442">
        <v>66.8</v>
      </c>
      <c r="J27" s="1442"/>
      <c r="K27" s="1442">
        <v>67.400000000000006</v>
      </c>
      <c r="L27" s="1442"/>
      <c r="M27" s="1444">
        <v>67.5</v>
      </c>
      <c r="N27" s="1444"/>
      <c r="O27" s="1064"/>
      <c r="P27" s="1051"/>
    </row>
    <row r="28" spans="1:16" ht="11.25" customHeight="1" x14ac:dyDescent="0.2">
      <c r="A28" s="1051"/>
      <c r="B28" s="1069"/>
      <c r="C28" s="781"/>
      <c r="D28" s="1255" t="s">
        <v>71</v>
      </c>
      <c r="E28" s="1442">
        <v>60</v>
      </c>
      <c r="F28" s="1442"/>
      <c r="G28" s="1442">
        <v>59.9</v>
      </c>
      <c r="H28" s="1442"/>
      <c r="I28" s="1442">
        <v>61.8</v>
      </c>
      <c r="J28" s="1442"/>
      <c r="K28" s="1442">
        <v>61.5</v>
      </c>
      <c r="L28" s="1442"/>
      <c r="M28" s="1444">
        <v>61.3</v>
      </c>
      <c r="N28" s="1444"/>
      <c r="O28" s="1064"/>
      <c r="P28" s="1051"/>
    </row>
    <row r="29" spans="1:16" s="1078" customFormat="1" ht="13.5" customHeight="1" x14ac:dyDescent="0.2">
      <c r="A29" s="1076"/>
      <c r="B29" s="1462" t="s">
        <v>160</v>
      </c>
      <c r="C29" s="1462"/>
      <c r="D29" s="1462"/>
      <c r="E29" s="1463">
        <v>22.2</v>
      </c>
      <c r="F29" s="1463"/>
      <c r="G29" s="1463">
        <v>21.9</v>
      </c>
      <c r="H29" s="1463"/>
      <c r="I29" s="1463">
        <v>22.3</v>
      </c>
      <c r="J29" s="1463"/>
      <c r="K29" s="1463">
        <v>24.2</v>
      </c>
      <c r="L29" s="1463"/>
      <c r="M29" s="1464">
        <v>22.8</v>
      </c>
      <c r="N29" s="1464"/>
      <c r="O29" s="1077"/>
      <c r="P29" s="1076"/>
    </row>
    <row r="30" spans="1:16" ht="11.25" customHeight="1" x14ac:dyDescent="0.2">
      <c r="A30" s="1051"/>
      <c r="B30" s="1069"/>
      <c r="C30" s="781"/>
      <c r="D30" s="1255" t="s">
        <v>72</v>
      </c>
      <c r="E30" s="1442">
        <v>22.6</v>
      </c>
      <c r="F30" s="1442"/>
      <c r="G30" s="1442">
        <v>23.4</v>
      </c>
      <c r="H30" s="1442"/>
      <c r="I30" s="1442">
        <v>23.4</v>
      </c>
      <c r="J30" s="1442"/>
      <c r="K30" s="1442">
        <v>25.3</v>
      </c>
      <c r="L30" s="1442"/>
      <c r="M30" s="1444">
        <v>24.3</v>
      </c>
      <c r="N30" s="1444"/>
      <c r="O30" s="1064"/>
      <c r="P30" s="1051"/>
    </row>
    <row r="31" spans="1:16" ht="11.25" customHeight="1" x14ac:dyDescent="0.2">
      <c r="A31" s="1051"/>
      <c r="B31" s="1069"/>
      <c r="C31" s="781"/>
      <c r="D31" s="1255" t="s">
        <v>71</v>
      </c>
      <c r="E31" s="1442">
        <v>21.8</v>
      </c>
      <c r="F31" s="1442"/>
      <c r="G31" s="1442">
        <v>20.399999999999999</v>
      </c>
      <c r="H31" s="1442"/>
      <c r="I31" s="1442">
        <v>21.3</v>
      </c>
      <c r="J31" s="1442"/>
      <c r="K31" s="1442">
        <v>23</v>
      </c>
      <c r="L31" s="1442"/>
      <c r="M31" s="1444">
        <v>21.3</v>
      </c>
      <c r="N31" s="1444"/>
      <c r="O31" s="1064"/>
      <c r="P31" s="1051"/>
    </row>
    <row r="32" spans="1:16" s="1078" customFormat="1" ht="13.5" customHeight="1" x14ac:dyDescent="0.2">
      <c r="A32" s="1076"/>
      <c r="B32" s="1462" t="s">
        <v>176</v>
      </c>
      <c r="C32" s="1462"/>
      <c r="D32" s="1462"/>
      <c r="E32" s="1463">
        <v>47.5</v>
      </c>
      <c r="F32" s="1463"/>
      <c r="G32" s="1463">
        <v>48.6</v>
      </c>
      <c r="H32" s="1463"/>
      <c r="I32" s="1463">
        <v>50.4</v>
      </c>
      <c r="J32" s="1463"/>
      <c r="K32" s="1463">
        <v>50.2</v>
      </c>
      <c r="L32" s="1463"/>
      <c r="M32" s="1464">
        <v>50.4</v>
      </c>
      <c r="N32" s="1464"/>
      <c r="O32" s="1077"/>
      <c r="P32" s="1076"/>
    </row>
    <row r="33" spans="1:18" ht="11.25" customHeight="1" x14ac:dyDescent="0.2">
      <c r="A33" s="1051"/>
      <c r="B33" s="1069"/>
      <c r="C33" s="781"/>
      <c r="D33" s="1255" t="s">
        <v>72</v>
      </c>
      <c r="E33" s="1442">
        <v>53.8</v>
      </c>
      <c r="F33" s="1442"/>
      <c r="G33" s="1442">
        <v>54.6</v>
      </c>
      <c r="H33" s="1442"/>
      <c r="I33" s="1442">
        <v>56.6</v>
      </c>
      <c r="J33" s="1442"/>
      <c r="K33" s="1442">
        <v>56</v>
      </c>
      <c r="L33" s="1442"/>
      <c r="M33" s="1444">
        <v>56.6</v>
      </c>
      <c r="N33" s="1444"/>
      <c r="O33" s="1064"/>
      <c r="P33" s="1051"/>
    </row>
    <row r="34" spans="1:18" ht="11.25" customHeight="1" x14ac:dyDescent="0.2">
      <c r="A34" s="1051"/>
      <c r="B34" s="1069"/>
      <c r="C34" s="781"/>
      <c r="D34" s="1255" t="s">
        <v>71</v>
      </c>
      <c r="E34" s="1442">
        <v>41.9</v>
      </c>
      <c r="F34" s="1442"/>
      <c r="G34" s="1442">
        <v>43.2</v>
      </c>
      <c r="H34" s="1442"/>
      <c r="I34" s="1442">
        <v>44.9</v>
      </c>
      <c r="J34" s="1442"/>
      <c r="K34" s="1442">
        <v>45.2</v>
      </c>
      <c r="L34" s="1442"/>
      <c r="M34" s="1444">
        <v>44.9</v>
      </c>
      <c r="N34" s="1444"/>
      <c r="O34" s="1064"/>
      <c r="P34" s="1051"/>
    </row>
    <row r="35" spans="1:18" ht="15.75" customHeight="1" x14ac:dyDescent="0.2">
      <c r="A35" s="1051"/>
      <c r="B35" s="1069"/>
      <c r="C35" s="1460" t="s">
        <v>177</v>
      </c>
      <c r="D35" s="1460"/>
      <c r="E35" s="1461">
        <v>0</v>
      </c>
      <c r="F35" s="1461"/>
      <c r="G35" s="1461">
        <v>0</v>
      </c>
      <c r="H35" s="1461"/>
      <c r="I35" s="1461">
        <v>0</v>
      </c>
      <c r="J35" s="1461"/>
      <c r="K35" s="1461">
        <v>0</v>
      </c>
      <c r="L35" s="1461"/>
      <c r="M35" s="1459">
        <v>0</v>
      </c>
      <c r="N35" s="1459"/>
      <c r="O35" s="1064"/>
      <c r="P35" s="1051"/>
    </row>
    <row r="36" spans="1:18" ht="11.25" customHeight="1" x14ac:dyDescent="0.2">
      <c r="A36" s="1051"/>
      <c r="B36" s="1069"/>
      <c r="C36" s="1456" t="s">
        <v>175</v>
      </c>
      <c r="D36" s="1456"/>
      <c r="E36" s="1457">
        <v>-6.0999999999999943</v>
      </c>
      <c r="F36" s="1457"/>
      <c r="G36" s="1457">
        <v>-5.8999999999999986</v>
      </c>
      <c r="H36" s="1457"/>
      <c r="I36" s="1457">
        <v>-5</v>
      </c>
      <c r="J36" s="1457"/>
      <c r="K36" s="1457">
        <v>-5.9000000000000057</v>
      </c>
      <c r="L36" s="1457"/>
      <c r="M36" s="1458">
        <v>-6.2000000000000028</v>
      </c>
      <c r="N36" s="1458"/>
      <c r="O36" s="1064"/>
      <c r="P36" s="1051"/>
    </row>
    <row r="37" spans="1:18" ht="11.25" customHeight="1" x14ac:dyDescent="0.2">
      <c r="A37" s="1051"/>
      <c r="B37" s="1069"/>
      <c r="C37" s="1456" t="s">
        <v>160</v>
      </c>
      <c r="D37" s="1456"/>
      <c r="E37" s="1457">
        <v>-0.80000000000000071</v>
      </c>
      <c r="F37" s="1457"/>
      <c r="G37" s="1457">
        <v>-3</v>
      </c>
      <c r="H37" s="1457"/>
      <c r="I37" s="1457">
        <v>-2.0999999999999979</v>
      </c>
      <c r="J37" s="1457"/>
      <c r="K37" s="1457">
        <v>-2.3000000000000007</v>
      </c>
      <c r="L37" s="1457"/>
      <c r="M37" s="1458">
        <v>-3</v>
      </c>
      <c r="N37" s="1458"/>
      <c r="O37" s="1064"/>
      <c r="P37" s="1051"/>
    </row>
    <row r="38" spans="1:18" ht="11.25" customHeight="1" x14ac:dyDescent="0.2">
      <c r="A38" s="1051"/>
      <c r="B38" s="1069"/>
      <c r="C38" s="1456" t="s">
        <v>176</v>
      </c>
      <c r="D38" s="1456"/>
      <c r="E38" s="1457">
        <v>-11.899999999999999</v>
      </c>
      <c r="F38" s="1457"/>
      <c r="G38" s="1457">
        <v>-11.399999999999999</v>
      </c>
      <c r="H38" s="1457"/>
      <c r="I38" s="1457">
        <v>-11.700000000000003</v>
      </c>
      <c r="J38" s="1457"/>
      <c r="K38" s="1457">
        <v>-10.799999999999997</v>
      </c>
      <c r="L38" s="1457"/>
      <c r="M38" s="1458">
        <v>-11.700000000000003</v>
      </c>
      <c r="N38" s="1458"/>
      <c r="O38" s="1064"/>
      <c r="P38" s="1051"/>
    </row>
    <row r="39" spans="1:18" ht="11.25" customHeight="1" thickBot="1" x14ac:dyDescent="0.25">
      <c r="A39" s="1051"/>
      <c r="B39" s="1069"/>
      <c r="C39" s="1255"/>
      <c r="D39" s="1255"/>
      <c r="E39" s="1079"/>
      <c r="F39" s="1079"/>
      <c r="G39" s="1079"/>
      <c r="H39" s="1079"/>
      <c r="I39" s="1079"/>
      <c r="J39" s="1079"/>
      <c r="K39" s="1079"/>
      <c r="L39" s="1079"/>
      <c r="M39" s="1080"/>
      <c r="N39" s="1080"/>
      <c r="O39" s="1064"/>
      <c r="P39" s="1051"/>
    </row>
    <row r="40" spans="1:18" s="1061" customFormat="1" ht="13.5" customHeight="1" thickBot="1" x14ac:dyDescent="0.25">
      <c r="A40" s="1059"/>
      <c r="B40" s="1060"/>
      <c r="C40" s="1198" t="s">
        <v>503</v>
      </c>
      <c r="D40" s="1199"/>
      <c r="E40" s="1199"/>
      <c r="F40" s="1199"/>
      <c r="G40" s="1199"/>
      <c r="H40" s="1199"/>
      <c r="I40" s="1199"/>
      <c r="J40" s="1199"/>
      <c r="K40" s="1199"/>
      <c r="L40" s="1199"/>
      <c r="M40" s="1199"/>
      <c r="N40" s="1200"/>
      <c r="O40" s="1064"/>
      <c r="P40" s="1059"/>
    </row>
    <row r="41" spans="1:18" s="1061" customFormat="1" ht="3.75" customHeight="1" x14ac:dyDescent="0.2">
      <c r="A41" s="1059"/>
      <c r="B41" s="1060"/>
      <c r="C41" s="1455" t="s">
        <v>163</v>
      </c>
      <c r="D41" s="1455"/>
      <c r="E41" s="1060"/>
      <c r="F41" s="1060"/>
      <c r="G41" s="1060"/>
      <c r="H41" s="1060"/>
      <c r="I41" s="1060"/>
      <c r="J41" s="1060"/>
      <c r="K41" s="1060"/>
      <c r="L41" s="1060"/>
      <c r="M41" s="1060"/>
      <c r="N41" s="1060"/>
      <c r="O41" s="1064"/>
      <c r="P41" s="1059"/>
    </row>
    <row r="42" spans="1:18" s="1074" customFormat="1" ht="12.75" customHeight="1" x14ac:dyDescent="0.2">
      <c r="A42" s="1071"/>
      <c r="B42" s="1070"/>
      <c r="C42" s="1455"/>
      <c r="D42" s="1455"/>
      <c r="E42" s="1044" t="s">
        <v>598</v>
      </c>
      <c r="F42" s="1045" t="s">
        <v>34</v>
      </c>
      <c r="G42" s="1044" t="s">
        <v>34</v>
      </c>
      <c r="H42" s="1045" t="s">
        <v>34</v>
      </c>
      <c r="I42" s="1046"/>
      <c r="J42" s="1045" t="s">
        <v>554</v>
      </c>
      <c r="K42" s="1047" t="s">
        <v>34</v>
      </c>
      <c r="L42" s="1048" t="s">
        <v>34</v>
      </c>
      <c r="M42" s="1048" t="s">
        <v>34</v>
      </c>
      <c r="N42" s="1049"/>
      <c r="O42" s="1073"/>
      <c r="P42" s="1071"/>
    </row>
    <row r="43" spans="1:18" x14ac:dyDescent="0.2">
      <c r="A43" s="1051"/>
      <c r="B43" s="1039"/>
      <c r="C43" s="1082"/>
      <c r="D43" s="1082"/>
      <c r="E43" s="1441" t="str">
        <f>+E7</f>
        <v>4.º trimestre</v>
      </c>
      <c r="F43" s="1441"/>
      <c r="G43" s="1441" t="str">
        <f>+G7</f>
        <v>1.º trimestre</v>
      </c>
      <c r="H43" s="1441"/>
      <c r="I43" s="1441" t="str">
        <f>+I7</f>
        <v>2.º trimestre</v>
      </c>
      <c r="J43" s="1441"/>
      <c r="K43" s="1441" t="str">
        <f>+K7</f>
        <v>3.º trimestre</v>
      </c>
      <c r="L43" s="1441"/>
      <c r="M43" s="1441" t="str">
        <f>+M7</f>
        <v>4.º trimestre</v>
      </c>
      <c r="N43" s="1441"/>
      <c r="O43" s="1064"/>
      <c r="P43" s="1051"/>
    </row>
    <row r="44" spans="1:18" ht="11.25" customHeight="1" x14ac:dyDescent="0.2">
      <c r="A44" s="1051"/>
      <c r="B44" s="1039"/>
      <c r="C44" s="1082"/>
      <c r="D44" s="1082"/>
      <c r="E44" s="790" t="s">
        <v>164</v>
      </c>
      <c r="F44" s="790" t="s">
        <v>107</v>
      </c>
      <c r="G44" s="790" t="s">
        <v>164</v>
      </c>
      <c r="H44" s="790" t="s">
        <v>107</v>
      </c>
      <c r="I44" s="791" t="s">
        <v>164</v>
      </c>
      <c r="J44" s="791" t="s">
        <v>107</v>
      </c>
      <c r="K44" s="791" t="s">
        <v>164</v>
      </c>
      <c r="L44" s="791" t="s">
        <v>107</v>
      </c>
      <c r="M44" s="791" t="s">
        <v>164</v>
      </c>
      <c r="N44" s="791" t="s">
        <v>107</v>
      </c>
      <c r="O44" s="1064"/>
      <c r="P44" s="1051"/>
    </row>
    <row r="45" spans="1:18" s="1068" customFormat="1" ht="15" customHeight="1" x14ac:dyDescent="0.2">
      <c r="A45" s="1065"/>
      <c r="B45" s="1083"/>
      <c r="C45" s="1438" t="s">
        <v>13</v>
      </c>
      <c r="D45" s="1438"/>
      <c r="E45" s="1265">
        <v>4491.6000000000004</v>
      </c>
      <c r="F45" s="1265">
        <f>+E45/E45*100</f>
        <v>100</v>
      </c>
      <c r="G45" s="1265">
        <v>4477.1000000000004</v>
      </c>
      <c r="H45" s="1265">
        <f>+G45/G45*100</f>
        <v>100</v>
      </c>
      <c r="I45" s="1265">
        <v>4580.8</v>
      </c>
      <c r="J45" s="1265">
        <f>+I45/I45*100</f>
        <v>100</v>
      </c>
      <c r="K45" s="1265">
        <v>4575.3</v>
      </c>
      <c r="L45" s="1265">
        <f>+K45/K45*100</f>
        <v>100</v>
      </c>
      <c r="M45" s="1265">
        <v>4561.5</v>
      </c>
      <c r="N45" s="1265">
        <f>+M45/M45*100</f>
        <v>100</v>
      </c>
      <c r="O45" s="1067"/>
      <c r="P45" s="1065"/>
      <c r="R45" s="1356"/>
    </row>
    <row r="46" spans="1:18" s="1074" customFormat="1" ht="11.25" customHeight="1" x14ac:dyDescent="0.2">
      <c r="A46" s="1071"/>
      <c r="B46" s="1070"/>
      <c r="C46" s="782"/>
      <c r="D46" s="1266" t="s">
        <v>160</v>
      </c>
      <c r="E46" s="1267">
        <v>243.9</v>
      </c>
      <c r="F46" s="1267">
        <f>+E46/E$45*100</f>
        <v>5.4301362543414369</v>
      </c>
      <c r="G46" s="1267">
        <v>242</v>
      </c>
      <c r="H46" s="1267">
        <f>+G46/G$45*100</f>
        <v>5.4052846708807039</v>
      </c>
      <c r="I46" s="1267">
        <v>246.5</v>
      </c>
      <c r="J46" s="1267">
        <f>+I46/I$45*100</f>
        <v>5.3811561299336352</v>
      </c>
      <c r="K46" s="1267">
        <v>266.10000000000002</v>
      </c>
      <c r="L46" s="1267">
        <f>+K46/K$45*100</f>
        <v>5.8160120647826368</v>
      </c>
      <c r="M46" s="1267">
        <v>251.2</v>
      </c>
      <c r="N46" s="1267">
        <f>+M46/M$45*100</f>
        <v>5.5069604296832182</v>
      </c>
      <c r="O46" s="1073"/>
      <c r="P46" s="1071"/>
      <c r="R46" s="1355"/>
    </row>
    <row r="47" spans="1:18" s="1074" customFormat="1" ht="11.25" customHeight="1" x14ac:dyDescent="0.2">
      <c r="A47" s="1071"/>
      <c r="B47" s="1070"/>
      <c r="C47" s="782"/>
      <c r="D47" s="778" t="s">
        <v>504</v>
      </c>
      <c r="E47" s="1267">
        <v>867.8</v>
      </c>
      <c r="F47" s="1267">
        <f>+E47/E45*100</f>
        <v>19.3205093953157</v>
      </c>
      <c r="G47" s="1267">
        <v>883.2</v>
      </c>
      <c r="H47" s="1267">
        <f>+G47/G45*100</f>
        <v>19.727055460007595</v>
      </c>
      <c r="I47" s="1267">
        <v>924.3</v>
      </c>
      <c r="J47" s="1267">
        <f>+I47/I45*100</f>
        <v>20.177698218651763</v>
      </c>
      <c r="K47" s="1267">
        <v>917.8</v>
      </c>
      <c r="L47" s="1267">
        <f>+K47/K45*100</f>
        <v>20.059886783380325</v>
      </c>
      <c r="M47" s="1267">
        <v>924.9</v>
      </c>
      <c r="N47" s="1267">
        <f>+M47/M45*100</f>
        <v>20.276224926011182</v>
      </c>
      <c r="O47" s="1073"/>
      <c r="P47" s="1071"/>
      <c r="R47" s="1355"/>
    </row>
    <row r="48" spans="1:18" s="1074" customFormat="1" ht="12.75" customHeight="1" x14ac:dyDescent="0.2">
      <c r="A48" s="1071"/>
      <c r="B48" s="1205"/>
      <c r="C48" s="778" t="s">
        <v>191</v>
      </c>
      <c r="D48" s="784"/>
      <c r="E48" s="1267">
        <v>1561.7</v>
      </c>
      <c r="F48" s="1267">
        <f>E48/E$45*100</f>
        <v>34.769347225932847</v>
      </c>
      <c r="G48" s="1267">
        <v>1561.7</v>
      </c>
      <c r="H48" s="1267">
        <f>G48/G$45*100</f>
        <v>34.881954836836343</v>
      </c>
      <c r="I48" s="1267">
        <v>1579.8</v>
      </c>
      <c r="J48" s="1267">
        <f>I48/I$45*100</f>
        <v>34.48742577715683</v>
      </c>
      <c r="K48" s="1267">
        <v>1575.4</v>
      </c>
      <c r="L48" s="1267">
        <f>K48/K$45*100</f>
        <v>34.432714794658274</v>
      </c>
      <c r="M48" s="1267">
        <v>1576.3</v>
      </c>
      <c r="N48" s="1267">
        <f>M48/M$45*100</f>
        <v>34.556615148525708</v>
      </c>
      <c r="O48" s="1073"/>
      <c r="P48" s="1071"/>
      <c r="R48" s="1355"/>
    </row>
    <row r="49" spans="1:18" s="1074" customFormat="1" ht="10.5" customHeight="1" x14ac:dyDescent="0.2">
      <c r="A49" s="1071"/>
      <c r="B49" s="1070"/>
      <c r="C49" s="781"/>
      <c r="D49" s="1255" t="s">
        <v>160</v>
      </c>
      <c r="E49" s="1268">
        <v>93.5</v>
      </c>
      <c r="F49" s="1268">
        <f>E49/E48*100</f>
        <v>5.9870653774732663</v>
      </c>
      <c r="G49" s="1268">
        <v>95.3</v>
      </c>
      <c r="H49" s="1268">
        <f>G49/G48*100</f>
        <v>6.1023243900877242</v>
      </c>
      <c r="I49" s="1268">
        <v>91.4</v>
      </c>
      <c r="J49" s="1268">
        <f>I49/I48*100</f>
        <v>5.7855424737308523</v>
      </c>
      <c r="K49" s="1268">
        <v>102.6</v>
      </c>
      <c r="L49" s="1268">
        <f>K49/K48*100</f>
        <v>6.512631712580931</v>
      </c>
      <c r="M49" s="1268">
        <v>99.2</v>
      </c>
      <c r="N49" s="1268">
        <f>M49/M48*100</f>
        <v>6.2932182960096439</v>
      </c>
      <c r="O49" s="1073"/>
      <c r="P49" s="1071"/>
    </row>
    <row r="50" spans="1:18" s="1074" customFormat="1" ht="10.5" customHeight="1" x14ac:dyDescent="0.2">
      <c r="A50" s="1071"/>
      <c r="B50" s="1070"/>
      <c r="C50" s="781"/>
      <c r="D50" s="1255" t="s">
        <v>504</v>
      </c>
      <c r="E50" s="1268">
        <v>271.7</v>
      </c>
      <c r="F50" s="1268">
        <f>+E50/E48*100</f>
        <v>17.397707626304669</v>
      </c>
      <c r="G50" s="1268">
        <v>278.8</v>
      </c>
      <c r="H50" s="1268">
        <f>+G50/G48*100</f>
        <v>17.852340398283921</v>
      </c>
      <c r="I50" s="1268">
        <v>286</v>
      </c>
      <c r="J50" s="1268">
        <f>+I50/I48*100</f>
        <v>18.103557412330677</v>
      </c>
      <c r="K50" s="1268">
        <v>284.10000000000002</v>
      </c>
      <c r="L50" s="1268">
        <f>+K50/K48*100</f>
        <v>18.03351529770217</v>
      </c>
      <c r="M50" s="1268">
        <v>288.60000000000002</v>
      </c>
      <c r="N50" s="1268">
        <f>+M50/M48*100</f>
        <v>18.30869758294741</v>
      </c>
      <c r="O50" s="1073"/>
      <c r="P50" s="1071"/>
    </row>
    <row r="51" spans="1:18" s="1074" customFormat="1" ht="12.75" customHeight="1" x14ac:dyDescent="0.2">
      <c r="A51" s="1071"/>
      <c r="B51" s="1070"/>
      <c r="C51" s="778" t="s">
        <v>192</v>
      </c>
      <c r="D51" s="784"/>
      <c r="E51" s="1267">
        <v>1034.4000000000001</v>
      </c>
      <c r="F51" s="1267">
        <f>E51/E$45*100</f>
        <v>23.029655356665778</v>
      </c>
      <c r="G51" s="1267">
        <v>1029.5999999999999</v>
      </c>
      <c r="H51" s="1267">
        <f>G51/G$45*100</f>
        <v>22.997029327019717</v>
      </c>
      <c r="I51" s="1267">
        <v>1068.5</v>
      </c>
      <c r="J51" s="1267">
        <f>I51/I$45*100</f>
        <v>23.325619979042962</v>
      </c>
      <c r="K51" s="1267">
        <v>1067.4000000000001</v>
      </c>
      <c r="L51" s="1267">
        <f>K51/K$45*100</f>
        <v>23.329617729984918</v>
      </c>
      <c r="M51" s="1267">
        <v>1051.8</v>
      </c>
      <c r="N51" s="1267">
        <f>M51/M$45*100</f>
        <v>23.058204537980924</v>
      </c>
      <c r="O51" s="1073"/>
      <c r="P51" s="1071"/>
      <c r="R51" s="1355"/>
    </row>
    <row r="52" spans="1:18" s="1074" customFormat="1" ht="10.5" customHeight="1" x14ac:dyDescent="0.2">
      <c r="A52" s="1071"/>
      <c r="B52" s="1070"/>
      <c r="C52" s="781"/>
      <c r="D52" s="1255" t="s">
        <v>160</v>
      </c>
      <c r="E52" s="1268">
        <v>56.7</v>
      </c>
      <c r="F52" s="1268">
        <f>E52/E51*100</f>
        <v>5.4814385150812068</v>
      </c>
      <c r="G52" s="1268">
        <v>50.3</v>
      </c>
      <c r="H52" s="1268">
        <f>G52/G51*100</f>
        <v>4.885392385392386</v>
      </c>
      <c r="I52" s="1268">
        <v>52.9</v>
      </c>
      <c r="J52" s="1268">
        <f>I52/I51*100</f>
        <v>4.9508656995788485</v>
      </c>
      <c r="K52" s="1268">
        <v>59.7</v>
      </c>
      <c r="L52" s="1268">
        <f>K52/K51*100</f>
        <v>5.5930297920179877</v>
      </c>
      <c r="M52" s="1268">
        <v>52.3</v>
      </c>
      <c r="N52" s="1268">
        <f>M52/M51*100</f>
        <v>4.9724282182924506</v>
      </c>
      <c r="O52" s="1073"/>
      <c r="P52" s="1071"/>
    </row>
    <row r="53" spans="1:18" s="1074" customFormat="1" ht="10.5" customHeight="1" x14ac:dyDescent="0.2">
      <c r="A53" s="1071"/>
      <c r="B53" s="1070"/>
      <c r="C53" s="781"/>
      <c r="D53" s="1255" t="s">
        <v>504</v>
      </c>
      <c r="E53" s="1268">
        <v>248.2</v>
      </c>
      <c r="F53" s="1268">
        <f>+E53/E51*100</f>
        <v>23.99458623356535</v>
      </c>
      <c r="G53" s="1268">
        <v>250.9</v>
      </c>
      <c r="H53" s="1268">
        <f>+G53/G51*100</f>
        <v>24.368686868686869</v>
      </c>
      <c r="I53" s="1268">
        <v>265.89999999999998</v>
      </c>
      <c r="J53" s="1268">
        <f>+I53/I51*100</f>
        <v>24.885353299017314</v>
      </c>
      <c r="K53" s="1268">
        <v>262.10000000000002</v>
      </c>
      <c r="L53" s="1268">
        <f>+K53/K51*100</f>
        <v>24.55499344200862</v>
      </c>
      <c r="M53" s="1268">
        <v>261.5</v>
      </c>
      <c r="N53" s="1268">
        <f>+M53/M51*100</f>
        <v>24.862141091462256</v>
      </c>
      <c r="O53" s="1073"/>
      <c r="P53" s="1071"/>
    </row>
    <row r="54" spans="1:18" s="1074" customFormat="1" ht="12.75" customHeight="1" x14ac:dyDescent="0.2">
      <c r="A54" s="1071"/>
      <c r="B54" s="1070"/>
      <c r="C54" s="778" t="s">
        <v>59</v>
      </c>
      <c r="D54" s="784"/>
      <c r="E54" s="1267">
        <v>1186.5999999999999</v>
      </c>
      <c r="F54" s="1267">
        <f>E54/E$45*100</f>
        <v>26.418202867575026</v>
      </c>
      <c r="G54" s="1267">
        <v>1189</v>
      </c>
      <c r="H54" s="1267">
        <f>G54/G$45*100</f>
        <v>26.557369725938663</v>
      </c>
      <c r="I54" s="1267">
        <v>1203.7</v>
      </c>
      <c r="J54" s="1267">
        <f>I54/I$45*100</f>
        <v>26.277069507509605</v>
      </c>
      <c r="K54" s="1267">
        <v>1203</v>
      </c>
      <c r="L54" s="1267">
        <f>K54/K$45*100</f>
        <v>26.293357812602451</v>
      </c>
      <c r="M54" s="1267">
        <v>1224.4000000000001</v>
      </c>
      <c r="N54" s="1267">
        <f>M54/M$45*100</f>
        <v>26.842047572070594</v>
      </c>
      <c r="O54" s="1073"/>
      <c r="P54" s="1071"/>
      <c r="R54" s="1355"/>
    </row>
    <row r="55" spans="1:18" s="1074" customFormat="1" ht="10.5" customHeight="1" x14ac:dyDescent="0.2">
      <c r="A55" s="1071"/>
      <c r="B55" s="1070"/>
      <c r="C55" s="781"/>
      <c r="D55" s="1255" t="s">
        <v>160</v>
      </c>
      <c r="E55" s="1268">
        <v>57</v>
      </c>
      <c r="F55" s="1268">
        <f>E55/E54*100</f>
        <v>4.8036406539693246</v>
      </c>
      <c r="G55" s="1268">
        <v>61.3</v>
      </c>
      <c r="H55" s="1268">
        <f>G55/G54*100</f>
        <v>5.1555929352396976</v>
      </c>
      <c r="I55" s="1268">
        <v>61.6</v>
      </c>
      <c r="J55" s="1268">
        <f>I55/I54*100</f>
        <v>5.1175542078591016</v>
      </c>
      <c r="K55" s="1268">
        <v>59</v>
      </c>
      <c r="L55" s="1268">
        <f>K55/K54*100</f>
        <v>4.9044056525353286</v>
      </c>
      <c r="M55" s="1268">
        <v>65.2</v>
      </c>
      <c r="N55" s="1268">
        <f>M55/M54*100</f>
        <v>5.3250571708591963</v>
      </c>
      <c r="O55" s="1073"/>
      <c r="P55" s="1071"/>
    </row>
    <row r="56" spans="1:18" s="1074" customFormat="1" ht="10.5" customHeight="1" x14ac:dyDescent="0.2">
      <c r="A56" s="1071"/>
      <c r="B56" s="1070"/>
      <c r="C56" s="781"/>
      <c r="D56" s="1255" t="s">
        <v>504</v>
      </c>
      <c r="E56" s="1268">
        <v>207.8</v>
      </c>
      <c r="F56" s="1268">
        <f>+E56/E54*100</f>
        <v>17.512219787628521</v>
      </c>
      <c r="G56" s="1268">
        <v>215.5</v>
      </c>
      <c r="H56" s="1268">
        <f>+G56/G54*100</f>
        <v>18.124474348191757</v>
      </c>
      <c r="I56" s="1268">
        <v>224.4</v>
      </c>
      <c r="J56" s="1268">
        <f>+I56/I54*100</f>
        <v>18.642518900058153</v>
      </c>
      <c r="K56" s="1268">
        <v>228.1</v>
      </c>
      <c r="L56" s="1268">
        <f>+K56/K54*100</f>
        <v>18.960931005818786</v>
      </c>
      <c r="M56" s="1268">
        <v>232.4</v>
      </c>
      <c r="N56" s="1268">
        <f>+M56/M54*100</f>
        <v>18.980725253185231</v>
      </c>
      <c r="O56" s="1073"/>
      <c r="P56" s="1071"/>
    </row>
    <row r="57" spans="1:18" s="1074" customFormat="1" ht="12.75" customHeight="1" x14ac:dyDescent="0.2">
      <c r="A57" s="1071"/>
      <c r="B57" s="1070"/>
      <c r="C57" s="778" t="s">
        <v>194</v>
      </c>
      <c r="D57" s="784"/>
      <c r="E57" s="1267">
        <v>305.10000000000002</v>
      </c>
      <c r="F57" s="1267">
        <f>E57/E$45*100</f>
        <v>6.7926796687149347</v>
      </c>
      <c r="G57" s="1267">
        <v>297.39999999999998</v>
      </c>
      <c r="H57" s="1267">
        <f>G57/G$45*100</f>
        <v>6.6426928145451285</v>
      </c>
      <c r="I57" s="1267">
        <v>307.7</v>
      </c>
      <c r="J57" s="1267">
        <f>I57/I$45*100</f>
        <v>6.7171673070206079</v>
      </c>
      <c r="K57" s="1267">
        <v>305.89999999999998</v>
      </c>
      <c r="L57" s="1267">
        <f>K57/K$45*100</f>
        <v>6.6859003781172808</v>
      </c>
      <c r="M57" s="1267">
        <v>301</v>
      </c>
      <c r="N57" s="1267">
        <f>M57/M$45*100</f>
        <v>6.5987065658226456</v>
      </c>
      <c r="O57" s="1073"/>
      <c r="P57" s="1071"/>
      <c r="R57" s="1355"/>
    </row>
    <row r="58" spans="1:18" s="1074" customFormat="1" ht="10.5" customHeight="1" x14ac:dyDescent="0.2">
      <c r="A58" s="1071"/>
      <c r="B58" s="1070"/>
      <c r="C58" s="781"/>
      <c r="D58" s="1255" t="s">
        <v>160</v>
      </c>
      <c r="E58" s="1268">
        <v>14.6</v>
      </c>
      <c r="F58" s="1268">
        <f>E58/E57*100</f>
        <v>4.7853162897410675</v>
      </c>
      <c r="G58" s="1268">
        <v>13.8</v>
      </c>
      <c r="H58" s="1268">
        <f>G58/G57*100</f>
        <v>4.6402151983860129</v>
      </c>
      <c r="I58" s="1268">
        <v>14.1</v>
      </c>
      <c r="J58" s="1268">
        <f>I58/I57*100</f>
        <v>4.582385440363991</v>
      </c>
      <c r="K58" s="1268">
        <v>15</v>
      </c>
      <c r="L58" s="1268">
        <f>K58/K57*100</f>
        <v>4.9035632559660023</v>
      </c>
      <c r="M58" s="1268">
        <v>12.2</v>
      </c>
      <c r="N58" s="1268">
        <f>M58/M57*100</f>
        <v>4.0531561461794023</v>
      </c>
      <c r="O58" s="1073"/>
      <c r="P58" s="1071"/>
    </row>
    <row r="59" spans="1:18" s="1074" customFormat="1" ht="10.5" customHeight="1" x14ac:dyDescent="0.2">
      <c r="A59" s="1071"/>
      <c r="B59" s="1070"/>
      <c r="C59" s="781"/>
      <c r="D59" s="1255" t="s">
        <v>504</v>
      </c>
      <c r="E59" s="1268">
        <v>64.5</v>
      </c>
      <c r="F59" s="1268">
        <f>+E59/E57*100</f>
        <v>21.140609636184855</v>
      </c>
      <c r="G59" s="1268">
        <v>63.5</v>
      </c>
      <c r="H59" s="1268">
        <f>+G59/G57*100</f>
        <v>21.351714862138536</v>
      </c>
      <c r="I59" s="1268">
        <v>68.5</v>
      </c>
      <c r="J59" s="1268">
        <f>+I59/I57*100</f>
        <v>22.261943451413714</v>
      </c>
      <c r="K59" s="1268">
        <v>65.099999999999994</v>
      </c>
      <c r="L59" s="1268">
        <f>+K59/K57*100</f>
        <v>21.28146453089245</v>
      </c>
      <c r="M59" s="1268">
        <v>65.3</v>
      </c>
      <c r="N59" s="1268">
        <f>+M59/M57*100</f>
        <v>21.694352159468437</v>
      </c>
      <c r="O59" s="1073"/>
      <c r="P59" s="1071"/>
    </row>
    <row r="60" spans="1:18" s="1074" customFormat="1" ht="12.75" customHeight="1" x14ac:dyDescent="0.2">
      <c r="A60" s="1071"/>
      <c r="B60" s="1070"/>
      <c r="C60" s="778" t="s">
        <v>195</v>
      </c>
      <c r="D60" s="784"/>
      <c r="E60" s="1267">
        <v>188.7</v>
      </c>
      <c r="F60" s="1267">
        <f>E60/E$45*100</f>
        <v>4.2011755276516158</v>
      </c>
      <c r="G60" s="1267">
        <v>183</v>
      </c>
      <c r="H60" s="1267">
        <f>G60/G$45*100</f>
        <v>4.0874673337651597</v>
      </c>
      <c r="I60" s="1267">
        <v>199.7</v>
      </c>
      <c r="J60" s="1267">
        <f>I60/I$45*100</f>
        <v>4.3595005239259512</v>
      </c>
      <c r="K60" s="1267">
        <v>202.4</v>
      </c>
      <c r="L60" s="1267">
        <f>K60/K$45*100</f>
        <v>4.4237536336415095</v>
      </c>
      <c r="M60" s="1267">
        <v>190.5</v>
      </c>
      <c r="N60" s="1267">
        <f>M60/M$45*100</f>
        <v>4.1762578099309433</v>
      </c>
      <c r="O60" s="1073"/>
      <c r="P60" s="1071"/>
      <c r="R60" s="1355"/>
    </row>
    <row r="61" spans="1:18" s="1074" customFormat="1" ht="10.5" customHeight="1" x14ac:dyDescent="0.2">
      <c r="A61" s="1071"/>
      <c r="B61" s="1070"/>
      <c r="C61" s="781"/>
      <c r="D61" s="1255" t="s">
        <v>160</v>
      </c>
      <c r="E61" s="1268">
        <v>10.4</v>
      </c>
      <c r="F61" s="1268">
        <f>E61/E60*100</f>
        <v>5.5113937466878653</v>
      </c>
      <c r="G61" s="1268">
        <v>8.6</v>
      </c>
      <c r="H61" s="1268">
        <f>G61/G60*100</f>
        <v>4.6994535519125682</v>
      </c>
      <c r="I61" s="1268">
        <v>13.4</v>
      </c>
      <c r="J61" s="1268">
        <f>I61/I60*100</f>
        <v>6.7100650976464697</v>
      </c>
      <c r="K61" s="1268">
        <v>15.6</v>
      </c>
      <c r="L61" s="1268">
        <f>K61/K60*100</f>
        <v>7.7075098814229248</v>
      </c>
      <c r="M61" s="1268">
        <v>9.6999999999999993</v>
      </c>
      <c r="N61" s="1268">
        <f>M61/M60*100</f>
        <v>5.091863517060367</v>
      </c>
      <c r="O61" s="1073"/>
      <c r="P61" s="1071"/>
    </row>
    <row r="62" spans="1:18" s="1074" customFormat="1" ht="10.5" customHeight="1" x14ac:dyDescent="0.2">
      <c r="A62" s="1071"/>
      <c r="B62" s="1070"/>
      <c r="C62" s="781"/>
      <c r="D62" s="1255" t="s">
        <v>504</v>
      </c>
      <c r="E62" s="1268">
        <v>38.9</v>
      </c>
      <c r="F62" s="1268">
        <f>+E62/E60*100</f>
        <v>20.614732379438262</v>
      </c>
      <c r="G62" s="1268">
        <v>36.5</v>
      </c>
      <c r="H62" s="1268">
        <f>+G62/G60*100</f>
        <v>19.94535519125683</v>
      </c>
      <c r="I62" s="1268">
        <v>39.4</v>
      </c>
      <c r="J62" s="1268">
        <f>+I62/I60*100</f>
        <v>19.729594391587383</v>
      </c>
      <c r="K62" s="1268">
        <v>39.200000000000003</v>
      </c>
      <c r="L62" s="1268">
        <f>+K62/K60*100</f>
        <v>19.367588932806328</v>
      </c>
      <c r="M62" s="1268">
        <v>39.700000000000003</v>
      </c>
      <c r="N62" s="1268">
        <f>+M62/M60*100</f>
        <v>20.83989501312336</v>
      </c>
      <c r="O62" s="1073"/>
      <c r="P62" s="1071"/>
    </row>
    <row r="63" spans="1:18" s="1074" customFormat="1" ht="12.75" customHeight="1" x14ac:dyDescent="0.2">
      <c r="A63" s="1071"/>
      <c r="B63" s="1070"/>
      <c r="C63" s="778" t="s">
        <v>131</v>
      </c>
      <c r="D63" s="784"/>
      <c r="E63" s="1267">
        <v>103.5</v>
      </c>
      <c r="F63" s="1267">
        <f>E63/E$45*100</f>
        <v>2.3043013625434141</v>
      </c>
      <c r="G63" s="1267">
        <v>104.5</v>
      </c>
      <c r="H63" s="1267">
        <f>G63/G$45*100</f>
        <v>2.3341001987893946</v>
      </c>
      <c r="I63" s="1267">
        <v>108</v>
      </c>
      <c r="J63" s="1267">
        <f>I63/I$45*100</f>
        <v>2.3576667830946558</v>
      </c>
      <c r="K63" s="1267">
        <v>108.3</v>
      </c>
      <c r="L63" s="1267">
        <f>K63/K$45*100</f>
        <v>2.3670578978427641</v>
      </c>
      <c r="M63" s="1267">
        <v>106</v>
      </c>
      <c r="N63" s="1267">
        <f>M63/M$45*100</f>
        <v>2.3237969966019949</v>
      </c>
      <c r="O63" s="1073"/>
      <c r="P63" s="1071"/>
      <c r="R63" s="1355"/>
    </row>
    <row r="64" spans="1:18" s="1074" customFormat="1" ht="10.5" customHeight="1" x14ac:dyDescent="0.2">
      <c r="A64" s="1071"/>
      <c r="B64" s="1070"/>
      <c r="C64" s="781"/>
      <c r="D64" s="1255" t="s">
        <v>160</v>
      </c>
      <c r="E64" s="1268">
        <v>6.8</v>
      </c>
      <c r="F64" s="1268">
        <f>E64/E63*100</f>
        <v>6.5700483091787447</v>
      </c>
      <c r="G64" s="1268">
        <v>7.2</v>
      </c>
      <c r="H64" s="1268">
        <f>G64/G63*100</f>
        <v>6.8899521531100474</v>
      </c>
      <c r="I64" s="1268">
        <v>7.9</v>
      </c>
      <c r="J64" s="1268">
        <f>I64/I63*100</f>
        <v>7.3148148148148158</v>
      </c>
      <c r="K64" s="1268">
        <v>8.3000000000000007</v>
      </c>
      <c r="L64" s="1268">
        <f>K64/K63*100</f>
        <v>7.6638965835641741</v>
      </c>
      <c r="M64" s="1268">
        <v>6.5</v>
      </c>
      <c r="N64" s="1268">
        <f>M64/M63*100</f>
        <v>6.132075471698113</v>
      </c>
      <c r="O64" s="1073"/>
      <c r="P64" s="1071"/>
    </row>
    <row r="65" spans="1:18" s="1074" customFormat="1" ht="10.5" customHeight="1" x14ac:dyDescent="0.2">
      <c r="A65" s="1071"/>
      <c r="B65" s="1070"/>
      <c r="C65" s="781"/>
      <c r="D65" s="1255" t="s">
        <v>504</v>
      </c>
      <c r="E65" s="1268">
        <v>16.100000000000001</v>
      </c>
      <c r="F65" s="1268">
        <f>+E65/E63*100</f>
        <v>15.555555555555555</v>
      </c>
      <c r="G65" s="1268">
        <v>16.100000000000001</v>
      </c>
      <c r="H65" s="1268">
        <f>+G65/G63*100</f>
        <v>15.406698564593302</v>
      </c>
      <c r="I65" s="1268">
        <v>17.600000000000001</v>
      </c>
      <c r="J65" s="1268">
        <f>+I65/I63*100</f>
        <v>16.296296296296298</v>
      </c>
      <c r="K65" s="1268">
        <v>16.7</v>
      </c>
      <c r="L65" s="1268">
        <f>+K65/K63*100</f>
        <v>15.420129270544782</v>
      </c>
      <c r="M65" s="1268">
        <v>15.9</v>
      </c>
      <c r="N65" s="1268">
        <f>+M65/M63*100</f>
        <v>15</v>
      </c>
      <c r="O65" s="1073"/>
      <c r="P65" s="1071"/>
    </row>
    <row r="66" spans="1:18" s="1074" customFormat="1" ht="12.75" customHeight="1" x14ac:dyDescent="0.2">
      <c r="A66" s="1071"/>
      <c r="B66" s="1070"/>
      <c r="C66" s="778" t="s">
        <v>132</v>
      </c>
      <c r="D66" s="784"/>
      <c r="E66" s="1267">
        <v>111.4</v>
      </c>
      <c r="F66" s="1267">
        <f>E66/E$45*100</f>
        <v>2.4801852346602544</v>
      </c>
      <c r="G66" s="1267">
        <v>111.9</v>
      </c>
      <c r="H66" s="1267">
        <f>G66/G$45*100</f>
        <v>2.4993857631055816</v>
      </c>
      <c r="I66" s="1267">
        <v>113.3</v>
      </c>
      <c r="J66" s="1267">
        <f>I66/I$45*100</f>
        <v>2.4733670974502271</v>
      </c>
      <c r="K66" s="1267">
        <v>112.8</v>
      </c>
      <c r="L66" s="1267">
        <f>K66/K$45*100</f>
        <v>2.4654121041243195</v>
      </c>
      <c r="M66" s="1267">
        <v>111.5</v>
      </c>
      <c r="N66" s="1267">
        <f>M66/M$45*100</f>
        <v>2.4443713690671927</v>
      </c>
      <c r="O66" s="1073"/>
      <c r="P66" s="1071"/>
      <c r="R66" s="1355"/>
    </row>
    <row r="67" spans="1:18" s="1074" customFormat="1" ht="10.5" customHeight="1" x14ac:dyDescent="0.2">
      <c r="A67" s="1071"/>
      <c r="B67" s="1070"/>
      <c r="C67" s="781"/>
      <c r="D67" s="1255" t="s">
        <v>160</v>
      </c>
      <c r="E67" s="1268">
        <v>4.8</v>
      </c>
      <c r="F67" s="1268">
        <f>E67/E66*100</f>
        <v>4.3087971274685808</v>
      </c>
      <c r="G67" s="1268">
        <v>5.3</v>
      </c>
      <c r="H67" s="1268">
        <f>G67/G66*100</f>
        <v>4.7363717605004467</v>
      </c>
      <c r="I67" s="1268">
        <v>5.2</v>
      </c>
      <c r="J67" s="1268">
        <f>I67/I66*100</f>
        <v>4.5895851721094445</v>
      </c>
      <c r="K67" s="1268">
        <v>6</v>
      </c>
      <c r="L67" s="1268">
        <f>K67/K66*100</f>
        <v>5.3191489361702127</v>
      </c>
      <c r="M67" s="1268">
        <v>6.1</v>
      </c>
      <c r="N67" s="1268">
        <f>M67/M66*100</f>
        <v>5.4708520179372195</v>
      </c>
      <c r="O67" s="1073"/>
      <c r="P67" s="1071"/>
    </row>
    <row r="68" spans="1:18" s="1074" customFormat="1" ht="10.5" customHeight="1" x14ac:dyDescent="0.2">
      <c r="A68" s="1071"/>
      <c r="B68" s="1070"/>
      <c r="C68" s="781"/>
      <c r="D68" s="1255" t="s">
        <v>504</v>
      </c>
      <c r="E68" s="1268">
        <v>20.6</v>
      </c>
      <c r="F68" s="1268">
        <f>+E68/E66*100</f>
        <v>18.491921005385997</v>
      </c>
      <c r="G68" s="1268">
        <v>21.8</v>
      </c>
      <c r="H68" s="1268">
        <f>+G68/G66*100</f>
        <v>19.481680071492406</v>
      </c>
      <c r="I68" s="1268">
        <v>22.5</v>
      </c>
      <c r="J68" s="1268">
        <f>+I68/I66*100</f>
        <v>19.858781994704326</v>
      </c>
      <c r="K68" s="1268">
        <v>22.4</v>
      </c>
      <c r="L68" s="1268">
        <f>+K68/K66*100</f>
        <v>19.858156028368793</v>
      </c>
      <c r="M68" s="1268">
        <v>21.5</v>
      </c>
      <c r="N68" s="1268">
        <f>+M68/M66*100</f>
        <v>19.282511210762333</v>
      </c>
      <c r="O68" s="1073"/>
      <c r="P68" s="1071"/>
    </row>
    <row r="69" spans="1:18" s="855" customFormat="1" ht="12" customHeight="1" x14ac:dyDescent="0.2">
      <c r="A69" s="887"/>
      <c r="B69" s="887"/>
      <c r="C69" s="888" t="s">
        <v>434</v>
      </c>
      <c r="D69" s="889"/>
      <c r="E69" s="890"/>
      <c r="F69" s="1050"/>
      <c r="G69" s="890"/>
      <c r="H69" s="1050"/>
      <c r="I69" s="890"/>
      <c r="J69" s="1050"/>
      <c r="K69" s="890"/>
      <c r="L69" s="1050"/>
      <c r="M69" s="890"/>
      <c r="N69" s="1050"/>
      <c r="O69" s="1073"/>
      <c r="P69" s="882"/>
    </row>
    <row r="70" spans="1:18" ht="13.5" customHeight="1" x14ac:dyDescent="0.2">
      <c r="A70" s="1051"/>
      <c r="B70" s="1039"/>
      <c r="C70" s="1085" t="s">
        <v>412</v>
      </c>
      <c r="D70" s="1081"/>
      <c r="E70" s="1086" t="s">
        <v>88</v>
      </c>
      <c r="F70" s="979"/>
      <c r="G70" s="1087"/>
      <c r="H70" s="1087"/>
      <c r="I70" s="1079"/>
      <c r="J70" s="1088"/>
      <c r="K70" s="1089"/>
      <c r="L70" s="1079"/>
      <c r="M70" s="1090"/>
      <c r="N70" s="1090"/>
      <c r="O70" s="1064"/>
      <c r="P70" s="1051"/>
    </row>
    <row r="71" spans="1:18" s="1078" customFormat="1" ht="13.5" customHeight="1" x14ac:dyDescent="0.2">
      <c r="A71" s="1076"/>
      <c r="B71" s="1091"/>
      <c r="C71" s="1091"/>
      <c r="D71" s="1091"/>
      <c r="E71" s="1039"/>
      <c r="F71" s="1039"/>
      <c r="G71" s="1039"/>
      <c r="H71" s="1039"/>
      <c r="I71" s="1039"/>
      <c r="J71" s="1039"/>
      <c r="K71" s="1454">
        <v>42461</v>
      </c>
      <c r="L71" s="1454"/>
      <c r="M71" s="1454"/>
      <c r="N71" s="1454"/>
      <c r="O71" s="1092">
        <v>7</v>
      </c>
      <c r="P71" s="1051"/>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043" customWidth="1"/>
    <col min="2" max="2" width="2.5703125" style="1043" customWidth="1"/>
    <col min="3" max="3" width="1" style="1043" customWidth="1"/>
    <col min="4" max="4" width="32.42578125" style="1043" customWidth="1"/>
    <col min="5" max="5" width="7.42578125" style="1043" customWidth="1"/>
    <col min="6" max="6" width="5.140625" style="1043" customWidth="1"/>
    <col min="7" max="7" width="7.42578125" style="1043" customWidth="1"/>
    <col min="8" max="8" width="5.140625" style="1043" customWidth="1"/>
    <col min="9" max="9" width="7.42578125" style="1043" customWidth="1"/>
    <col min="10" max="10" width="5.140625" style="1043" customWidth="1"/>
    <col min="11" max="11" width="7.42578125" style="1043" customWidth="1"/>
    <col min="12" max="12" width="5.140625" style="1043" customWidth="1"/>
    <col min="13" max="13" width="7.42578125" style="1043" customWidth="1"/>
    <col min="14" max="14" width="5.140625" style="1043" customWidth="1"/>
    <col min="15" max="15" width="2.5703125" style="1043" customWidth="1"/>
    <col min="16" max="16" width="1" style="1043" customWidth="1"/>
    <col min="17" max="16384" width="9.140625" style="1043"/>
  </cols>
  <sheetData>
    <row r="1" spans="1:16" ht="13.5" customHeight="1" x14ac:dyDescent="0.2">
      <c r="A1" s="1051"/>
      <c r="B1" s="1208"/>
      <c r="C1" s="1208"/>
      <c r="D1" s="1208"/>
      <c r="E1" s="1039"/>
      <c r="F1" s="1039"/>
      <c r="G1" s="1039"/>
      <c r="H1" s="1039"/>
      <c r="I1" s="1483" t="s">
        <v>326</v>
      </c>
      <c r="J1" s="1483"/>
      <c r="K1" s="1483"/>
      <c r="L1" s="1483"/>
      <c r="M1" s="1483"/>
      <c r="N1" s="1483"/>
      <c r="O1" s="1209"/>
      <c r="P1" s="1121"/>
    </row>
    <row r="2" spans="1:16" ht="6" customHeight="1" x14ac:dyDescent="0.2">
      <c r="A2" s="1051"/>
      <c r="B2" s="1093"/>
      <c r="C2" s="1052"/>
      <c r="D2" s="1052"/>
      <c r="E2" s="1054"/>
      <c r="F2" s="1054"/>
      <c r="G2" s="1054"/>
      <c r="H2" s="1054"/>
      <c r="I2" s="1055"/>
      <c r="J2" s="1055"/>
      <c r="K2" s="1055"/>
      <c r="L2" s="1055"/>
      <c r="M2" s="1055"/>
      <c r="N2" s="1210"/>
      <c r="O2" s="1039"/>
      <c r="P2" s="1051"/>
    </row>
    <row r="3" spans="1:16" ht="10.5" customHeight="1" thickBot="1" x14ac:dyDescent="0.25">
      <c r="A3" s="1051"/>
      <c r="B3" s="1094"/>
      <c r="C3" s="1095"/>
      <c r="D3" s="1096"/>
      <c r="E3" s="1097"/>
      <c r="F3" s="1097"/>
      <c r="G3" s="1097"/>
      <c r="H3" s="1097"/>
      <c r="I3" s="1039"/>
      <c r="J3" s="1039"/>
      <c r="K3" s="1039"/>
      <c r="L3" s="1039"/>
      <c r="M3" s="1445" t="s">
        <v>73</v>
      </c>
      <c r="N3" s="1445"/>
      <c r="O3" s="1039"/>
      <c r="P3" s="1051"/>
    </row>
    <row r="4" spans="1:16" s="1061" customFormat="1" ht="13.5" customHeight="1" thickBot="1" x14ac:dyDescent="0.25">
      <c r="A4" s="1059"/>
      <c r="B4" s="1098"/>
      <c r="C4" s="1211" t="s">
        <v>183</v>
      </c>
      <c r="D4" s="1199"/>
      <c r="E4" s="1199"/>
      <c r="F4" s="1199"/>
      <c r="G4" s="1199"/>
      <c r="H4" s="1199"/>
      <c r="I4" s="1199"/>
      <c r="J4" s="1199"/>
      <c r="K4" s="1199"/>
      <c r="L4" s="1199"/>
      <c r="M4" s="1199"/>
      <c r="N4" s="1200"/>
      <c r="O4" s="1039"/>
      <c r="P4" s="1059"/>
    </row>
    <row r="5" spans="1:16" ht="3.75" customHeight="1" x14ac:dyDescent="0.2">
      <c r="A5" s="1051"/>
      <c r="B5" s="1099"/>
      <c r="C5" s="1452" t="s">
        <v>159</v>
      </c>
      <c r="D5" s="1453"/>
      <c r="E5" s="1100"/>
      <c r="F5" s="1100"/>
      <c r="G5" s="1100"/>
      <c r="H5" s="1100"/>
      <c r="I5" s="1100"/>
      <c r="J5" s="1100"/>
      <c r="K5" s="1081"/>
      <c r="L5" s="1101"/>
      <c r="M5" s="1101"/>
      <c r="N5" s="1101"/>
      <c r="O5" s="1039"/>
      <c r="P5" s="1051"/>
    </row>
    <row r="6" spans="1:16" ht="12.75" customHeight="1" x14ac:dyDescent="0.2">
      <c r="A6" s="1051"/>
      <c r="B6" s="1099"/>
      <c r="C6" s="1453"/>
      <c r="D6" s="1453"/>
      <c r="E6" s="1044" t="s">
        <v>598</v>
      </c>
      <c r="F6" s="1045" t="s">
        <v>34</v>
      </c>
      <c r="G6" s="1044" t="s">
        <v>34</v>
      </c>
      <c r="H6" s="1045" t="s">
        <v>34</v>
      </c>
      <c r="I6" s="1046"/>
      <c r="J6" s="1045" t="s">
        <v>554</v>
      </c>
      <c r="K6" s="1047" t="s">
        <v>34</v>
      </c>
      <c r="L6" s="1048" t="s">
        <v>34</v>
      </c>
      <c r="M6" s="1048" t="s">
        <v>34</v>
      </c>
      <c r="N6" s="1049"/>
      <c r="O6" s="1039"/>
      <c r="P6" s="1059"/>
    </row>
    <row r="7" spans="1:16" ht="12.75" customHeight="1" x14ac:dyDescent="0.2">
      <c r="A7" s="1051"/>
      <c r="B7" s="1099"/>
      <c r="C7" s="1072"/>
      <c r="D7" s="1072"/>
      <c r="E7" s="1441" t="s">
        <v>599</v>
      </c>
      <c r="F7" s="1441"/>
      <c r="G7" s="1441" t="s">
        <v>600</v>
      </c>
      <c r="H7" s="1441"/>
      <c r="I7" s="1441" t="s">
        <v>601</v>
      </c>
      <c r="J7" s="1441"/>
      <c r="K7" s="1441" t="s">
        <v>602</v>
      </c>
      <c r="L7" s="1441"/>
      <c r="M7" s="1441" t="s">
        <v>599</v>
      </c>
      <c r="N7" s="1441"/>
      <c r="O7" s="1102"/>
      <c r="P7" s="1051"/>
    </row>
    <row r="8" spans="1:16" s="1068" customFormat="1" ht="17.25" customHeight="1" x14ac:dyDescent="0.2">
      <c r="A8" s="1065"/>
      <c r="B8" s="1103"/>
      <c r="C8" s="1438" t="s">
        <v>184</v>
      </c>
      <c r="D8" s="1438"/>
      <c r="E8" s="1479">
        <v>698.3</v>
      </c>
      <c r="F8" s="1479"/>
      <c r="G8" s="1479">
        <v>712.9</v>
      </c>
      <c r="H8" s="1479"/>
      <c r="I8" s="1479">
        <v>620.4</v>
      </c>
      <c r="J8" s="1479"/>
      <c r="K8" s="1479">
        <v>618.79999999999995</v>
      </c>
      <c r="L8" s="1479"/>
      <c r="M8" s="1480">
        <v>633.9</v>
      </c>
      <c r="N8" s="1480"/>
      <c r="O8" s="1104"/>
      <c r="P8" s="1065"/>
    </row>
    <row r="9" spans="1:16" ht="12" customHeight="1" x14ac:dyDescent="0.2">
      <c r="A9" s="1051"/>
      <c r="B9" s="1099"/>
      <c r="C9" s="778" t="s">
        <v>72</v>
      </c>
      <c r="D9" s="1070"/>
      <c r="E9" s="1481">
        <v>349.5</v>
      </c>
      <c r="F9" s="1481"/>
      <c r="G9" s="1481">
        <v>346.8</v>
      </c>
      <c r="H9" s="1481"/>
      <c r="I9" s="1481">
        <v>318.8</v>
      </c>
      <c r="J9" s="1481"/>
      <c r="K9" s="1481">
        <v>305.3</v>
      </c>
      <c r="L9" s="1481"/>
      <c r="M9" s="1482">
        <v>321.10000000000002</v>
      </c>
      <c r="N9" s="1482"/>
      <c r="O9" s="1102"/>
      <c r="P9" s="1051"/>
    </row>
    <row r="10" spans="1:16" ht="12" customHeight="1" x14ac:dyDescent="0.2">
      <c r="A10" s="1051"/>
      <c r="B10" s="1099"/>
      <c r="C10" s="778" t="s">
        <v>71</v>
      </c>
      <c r="D10" s="1070"/>
      <c r="E10" s="1481">
        <v>348.7</v>
      </c>
      <c r="F10" s="1481"/>
      <c r="G10" s="1481">
        <v>366.1</v>
      </c>
      <c r="H10" s="1481"/>
      <c r="I10" s="1481">
        <v>301.60000000000002</v>
      </c>
      <c r="J10" s="1481"/>
      <c r="K10" s="1481">
        <v>313.5</v>
      </c>
      <c r="L10" s="1481"/>
      <c r="M10" s="1482">
        <v>312.8</v>
      </c>
      <c r="N10" s="1482"/>
      <c r="O10" s="1102"/>
      <c r="P10" s="1051"/>
    </row>
    <row r="11" spans="1:16" ht="17.25" customHeight="1" x14ac:dyDescent="0.2">
      <c r="A11" s="1051"/>
      <c r="B11" s="1099"/>
      <c r="C11" s="778" t="s">
        <v>160</v>
      </c>
      <c r="D11" s="1070"/>
      <c r="E11" s="1481">
        <v>125.6</v>
      </c>
      <c r="F11" s="1481"/>
      <c r="G11" s="1481">
        <v>127</v>
      </c>
      <c r="H11" s="1481"/>
      <c r="I11" s="1481">
        <v>104.7</v>
      </c>
      <c r="J11" s="1481"/>
      <c r="K11" s="1481">
        <v>118.3</v>
      </c>
      <c r="L11" s="1481"/>
      <c r="M11" s="1482">
        <v>122.3</v>
      </c>
      <c r="N11" s="1482"/>
      <c r="O11" s="1102"/>
      <c r="P11" s="1051"/>
    </row>
    <row r="12" spans="1:16" ht="12.75" customHeight="1" x14ac:dyDescent="0.2">
      <c r="A12" s="1051"/>
      <c r="B12" s="1099"/>
      <c r="C12" s="778" t="s">
        <v>161</v>
      </c>
      <c r="D12" s="1070"/>
      <c r="E12" s="1481">
        <v>323.3</v>
      </c>
      <c r="F12" s="1481"/>
      <c r="G12" s="1481">
        <v>327.7</v>
      </c>
      <c r="H12" s="1481"/>
      <c r="I12" s="1481">
        <v>281.10000000000002</v>
      </c>
      <c r="J12" s="1481"/>
      <c r="K12" s="1481">
        <v>270</v>
      </c>
      <c r="L12" s="1481"/>
      <c r="M12" s="1482">
        <v>277.10000000000002</v>
      </c>
      <c r="N12" s="1482"/>
      <c r="O12" s="1102"/>
      <c r="P12" s="1051"/>
    </row>
    <row r="13" spans="1:16" ht="12.75" customHeight="1" x14ac:dyDescent="0.2">
      <c r="A13" s="1051"/>
      <c r="B13" s="1099"/>
      <c r="C13" s="778" t="s">
        <v>162</v>
      </c>
      <c r="D13" s="1070"/>
      <c r="E13" s="1481">
        <v>249.3</v>
      </c>
      <c r="F13" s="1481"/>
      <c r="G13" s="1481">
        <v>258.2</v>
      </c>
      <c r="H13" s="1481"/>
      <c r="I13" s="1481">
        <v>234.6</v>
      </c>
      <c r="J13" s="1481"/>
      <c r="K13" s="1481">
        <v>230.5</v>
      </c>
      <c r="L13" s="1481"/>
      <c r="M13" s="1482">
        <v>234.5</v>
      </c>
      <c r="N13" s="1482"/>
      <c r="O13" s="1102"/>
      <c r="P13" s="1051"/>
    </row>
    <row r="14" spans="1:16" ht="17.25" customHeight="1" x14ac:dyDescent="0.2">
      <c r="A14" s="1051"/>
      <c r="B14" s="1099"/>
      <c r="C14" s="778" t="s">
        <v>185</v>
      </c>
      <c r="D14" s="1070"/>
      <c r="E14" s="1481">
        <v>82.8</v>
      </c>
      <c r="F14" s="1481"/>
      <c r="G14" s="1481">
        <v>77.400000000000006</v>
      </c>
      <c r="H14" s="1481"/>
      <c r="I14" s="1481">
        <v>70.7</v>
      </c>
      <c r="J14" s="1481"/>
      <c r="K14" s="1481">
        <v>82.1</v>
      </c>
      <c r="L14" s="1481"/>
      <c r="M14" s="1482">
        <v>91.1</v>
      </c>
      <c r="N14" s="1482"/>
      <c r="O14" s="1102"/>
      <c r="P14" s="1051"/>
    </row>
    <row r="15" spans="1:16" ht="12" customHeight="1" x14ac:dyDescent="0.2">
      <c r="A15" s="1051"/>
      <c r="B15" s="1099"/>
      <c r="C15" s="778" t="s">
        <v>186</v>
      </c>
      <c r="D15" s="1070"/>
      <c r="E15" s="1481">
        <v>615.5</v>
      </c>
      <c r="F15" s="1481"/>
      <c r="G15" s="1481">
        <v>635.5</v>
      </c>
      <c r="H15" s="1481"/>
      <c r="I15" s="1481">
        <v>549.70000000000005</v>
      </c>
      <c r="J15" s="1481"/>
      <c r="K15" s="1481">
        <v>536.70000000000005</v>
      </c>
      <c r="L15" s="1481"/>
      <c r="M15" s="1482">
        <v>542.79999999999995</v>
      </c>
      <c r="N15" s="1482"/>
      <c r="O15" s="1102"/>
      <c r="P15" s="1051"/>
    </row>
    <row r="16" spans="1:16" ht="17.25" customHeight="1" x14ac:dyDescent="0.2">
      <c r="A16" s="1051"/>
      <c r="B16" s="1099"/>
      <c r="C16" s="778" t="s">
        <v>187</v>
      </c>
      <c r="D16" s="1070"/>
      <c r="E16" s="1481">
        <v>248.2</v>
      </c>
      <c r="F16" s="1481"/>
      <c r="G16" s="1481">
        <v>253</v>
      </c>
      <c r="H16" s="1481"/>
      <c r="I16" s="1481">
        <v>223.4</v>
      </c>
      <c r="J16" s="1481"/>
      <c r="K16" s="1481">
        <v>228.1</v>
      </c>
      <c r="L16" s="1481"/>
      <c r="M16" s="1482">
        <v>239.1</v>
      </c>
      <c r="N16" s="1482"/>
      <c r="O16" s="1102"/>
      <c r="P16" s="1051"/>
    </row>
    <row r="17" spans="1:16" ht="12" customHeight="1" x14ac:dyDescent="0.2">
      <c r="A17" s="1051"/>
      <c r="B17" s="1099"/>
      <c r="C17" s="778" t="s">
        <v>188</v>
      </c>
      <c r="D17" s="1070"/>
      <c r="E17" s="1481">
        <v>450.1</v>
      </c>
      <c r="F17" s="1481"/>
      <c r="G17" s="1481">
        <v>459.9</v>
      </c>
      <c r="H17" s="1481"/>
      <c r="I17" s="1481">
        <v>397</v>
      </c>
      <c r="J17" s="1481"/>
      <c r="K17" s="1481">
        <v>390.7</v>
      </c>
      <c r="L17" s="1481"/>
      <c r="M17" s="1482">
        <v>394.8</v>
      </c>
      <c r="N17" s="1482"/>
      <c r="O17" s="1102"/>
      <c r="P17" s="1051"/>
    </row>
    <row r="18" spans="1:16" s="1068" customFormat="1" ht="17.25" customHeight="1" x14ac:dyDescent="0.2">
      <c r="A18" s="1065"/>
      <c r="B18" s="1103"/>
      <c r="C18" s="1438" t="s">
        <v>189</v>
      </c>
      <c r="D18" s="1438"/>
      <c r="E18" s="1479">
        <v>13.5</v>
      </c>
      <c r="F18" s="1479"/>
      <c r="G18" s="1479">
        <v>13.7</v>
      </c>
      <c r="H18" s="1479"/>
      <c r="I18" s="1479">
        <v>11.9</v>
      </c>
      <c r="J18" s="1479"/>
      <c r="K18" s="1479">
        <v>11.9</v>
      </c>
      <c r="L18" s="1479"/>
      <c r="M18" s="1480">
        <v>12.2</v>
      </c>
      <c r="N18" s="1480"/>
      <c r="O18" s="1104"/>
      <c r="P18" s="1065"/>
    </row>
    <row r="19" spans="1:16" ht="12" customHeight="1" x14ac:dyDescent="0.2">
      <c r="A19" s="1051"/>
      <c r="B19" s="1099"/>
      <c r="C19" s="778" t="s">
        <v>72</v>
      </c>
      <c r="D19" s="1070"/>
      <c r="E19" s="1481">
        <v>13.1</v>
      </c>
      <c r="F19" s="1481"/>
      <c r="G19" s="1481">
        <v>13.1</v>
      </c>
      <c r="H19" s="1481"/>
      <c r="I19" s="1481">
        <v>12</v>
      </c>
      <c r="J19" s="1481"/>
      <c r="K19" s="1481">
        <v>11.5</v>
      </c>
      <c r="L19" s="1481"/>
      <c r="M19" s="1482">
        <v>12</v>
      </c>
      <c r="N19" s="1482"/>
      <c r="O19" s="1102"/>
      <c r="P19" s="1051"/>
    </row>
    <row r="20" spans="1:16" ht="12" customHeight="1" x14ac:dyDescent="0.2">
      <c r="A20" s="1051"/>
      <c r="B20" s="1099"/>
      <c r="C20" s="778" t="s">
        <v>71</v>
      </c>
      <c r="D20" s="1070"/>
      <c r="E20" s="1481">
        <v>13.8</v>
      </c>
      <c r="F20" s="1481"/>
      <c r="G20" s="1481">
        <v>14.4</v>
      </c>
      <c r="H20" s="1481"/>
      <c r="I20" s="1481">
        <v>11.8</v>
      </c>
      <c r="J20" s="1481"/>
      <c r="K20" s="1481">
        <v>12.3</v>
      </c>
      <c r="L20" s="1481"/>
      <c r="M20" s="1482">
        <v>12.4</v>
      </c>
      <c r="N20" s="1482"/>
      <c r="O20" s="1102"/>
      <c r="P20" s="1051"/>
    </row>
    <row r="21" spans="1:16" s="1108" customFormat="1" ht="13.5" customHeight="1" x14ac:dyDescent="0.2">
      <c r="A21" s="1105"/>
      <c r="B21" s="1106"/>
      <c r="C21" s="1255" t="s">
        <v>190</v>
      </c>
      <c r="D21" s="1107"/>
      <c r="E21" s="1477">
        <v>0.70000000000000107</v>
      </c>
      <c r="F21" s="1477"/>
      <c r="G21" s="1477">
        <v>1.3000000000000007</v>
      </c>
      <c r="H21" s="1477"/>
      <c r="I21" s="1477">
        <v>-0.19999999999999929</v>
      </c>
      <c r="J21" s="1477"/>
      <c r="K21" s="1477">
        <v>0.80000000000000071</v>
      </c>
      <c r="L21" s="1477"/>
      <c r="M21" s="1478">
        <v>0.40000000000000036</v>
      </c>
      <c r="N21" s="1478"/>
      <c r="O21" s="1107"/>
      <c r="P21" s="1105"/>
    </row>
    <row r="22" spans="1:16" ht="17.25" customHeight="1" x14ac:dyDescent="0.2">
      <c r="A22" s="1051"/>
      <c r="B22" s="1099"/>
      <c r="C22" s="778" t="s">
        <v>160</v>
      </c>
      <c r="D22" s="1070"/>
      <c r="E22" s="1481">
        <v>34</v>
      </c>
      <c r="F22" s="1481"/>
      <c r="G22" s="1481">
        <v>34.4</v>
      </c>
      <c r="H22" s="1481"/>
      <c r="I22" s="1481">
        <v>29.8</v>
      </c>
      <c r="J22" s="1481"/>
      <c r="K22" s="1481">
        <v>30.8</v>
      </c>
      <c r="L22" s="1481"/>
      <c r="M22" s="1482">
        <v>32.799999999999997</v>
      </c>
      <c r="N22" s="1482"/>
      <c r="O22" s="1102"/>
      <c r="P22" s="1051"/>
    </row>
    <row r="23" spans="1:16" ht="12" customHeight="1" x14ac:dyDescent="0.2">
      <c r="A23" s="1051"/>
      <c r="B23" s="1099"/>
      <c r="C23" s="778" t="s">
        <v>161</v>
      </c>
      <c r="D23" s="1039"/>
      <c r="E23" s="1481">
        <v>12.7</v>
      </c>
      <c r="F23" s="1481"/>
      <c r="G23" s="1481">
        <v>12.9</v>
      </c>
      <c r="H23" s="1481"/>
      <c r="I23" s="1481">
        <v>11.1</v>
      </c>
      <c r="J23" s="1481"/>
      <c r="K23" s="1481">
        <v>10.8</v>
      </c>
      <c r="L23" s="1481"/>
      <c r="M23" s="1482">
        <v>11</v>
      </c>
      <c r="N23" s="1482"/>
      <c r="O23" s="1102"/>
      <c r="P23" s="1051"/>
    </row>
    <row r="24" spans="1:16" ht="12" customHeight="1" x14ac:dyDescent="0.2">
      <c r="A24" s="1051"/>
      <c r="B24" s="1099"/>
      <c r="C24" s="778" t="s">
        <v>162</v>
      </c>
      <c r="D24" s="1039"/>
      <c r="E24" s="1481">
        <v>11</v>
      </c>
      <c r="F24" s="1481"/>
      <c r="G24" s="1481">
        <v>11.4</v>
      </c>
      <c r="H24" s="1481"/>
      <c r="I24" s="1481">
        <v>10.1</v>
      </c>
      <c r="J24" s="1481"/>
      <c r="K24" s="1481">
        <v>10</v>
      </c>
      <c r="L24" s="1481"/>
      <c r="M24" s="1482">
        <v>10.199999999999999</v>
      </c>
      <c r="N24" s="1482"/>
      <c r="O24" s="1102"/>
      <c r="P24" s="1051"/>
    </row>
    <row r="25" spans="1:16" s="1112" customFormat="1" ht="17.25" customHeight="1" x14ac:dyDescent="0.2">
      <c r="A25" s="1109"/>
      <c r="B25" s="1110"/>
      <c r="C25" s="778" t="s">
        <v>191</v>
      </c>
      <c r="D25" s="1070"/>
      <c r="E25" s="1481">
        <v>14.2</v>
      </c>
      <c r="F25" s="1481"/>
      <c r="G25" s="1481">
        <v>14.2</v>
      </c>
      <c r="H25" s="1481"/>
      <c r="I25" s="1481">
        <v>13.4</v>
      </c>
      <c r="J25" s="1481"/>
      <c r="K25" s="1481">
        <v>13.6</v>
      </c>
      <c r="L25" s="1481"/>
      <c r="M25" s="1482">
        <v>13.5</v>
      </c>
      <c r="N25" s="1482"/>
      <c r="O25" s="1111"/>
      <c r="P25" s="1109"/>
    </row>
    <row r="26" spans="1:16" s="1112" customFormat="1" ht="12" customHeight="1" x14ac:dyDescent="0.2">
      <c r="A26" s="1109"/>
      <c r="B26" s="1110"/>
      <c r="C26" s="778" t="s">
        <v>192</v>
      </c>
      <c r="D26" s="1070"/>
      <c r="E26" s="1481">
        <v>10.7</v>
      </c>
      <c r="F26" s="1481"/>
      <c r="G26" s="1481">
        <v>11.1</v>
      </c>
      <c r="H26" s="1481"/>
      <c r="I26" s="1481">
        <v>8.5</v>
      </c>
      <c r="J26" s="1481"/>
      <c r="K26" s="1481">
        <v>8.1999999999999993</v>
      </c>
      <c r="L26" s="1481"/>
      <c r="M26" s="1482">
        <v>9</v>
      </c>
      <c r="N26" s="1482"/>
      <c r="O26" s="1111"/>
      <c r="P26" s="1109"/>
    </row>
    <row r="27" spans="1:16" s="1112" customFormat="1" ht="12" customHeight="1" x14ac:dyDescent="0.2">
      <c r="A27" s="1109"/>
      <c r="B27" s="1110"/>
      <c r="C27" s="778" t="s">
        <v>193</v>
      </c>
      <c r="D27" s="1070"/>
      <c r="E27" s="1481">
        <v>14</v>
      </c>
      <c r="F27" s="1481"/>
      <c r="G27" s="1481">
        <v>14.2</v>
      </c>
      <c r="H27" s="1481"/>
      <c r="I27" s="1481">
        <v>12.7</v>
      </c>
      <c r="J27" s="1481"/>
      <c r="K27" s="1481">
        <v>12.8</v>
      </c>
      <c r="L27" s="1481"/>
      <c r="M27" s="1482">
        <v>12.5</v>
      </c>
      <c r="N27" s="1482"/>
      <c r="O27" s="1111"/>
      <c r="P27" s="1109"/>
    </row>
    <row r="28" spans="1:16" s="1112" customFormat="1" ht="12" customHeight="1" x14ac:dyDescent="0.2">
      <c r="A28" s="1109"/>
      <c r="B28" s="1110"/>
      <c r="C28" s="778" t="s">
        <v>194</v>
      </c>
      <c r="D28" s="1070"/>
      <c r="E28" s="1481">
        <v>14.5</v>
      </c>
      <c r="F28" s="1481"/>
      <c r="G28" s="1481">
        <v>15.5</v>
      </c>
      <c r="H28" s="1481"/>
      <c r="I28" s="1481">
        <v>12.6</v>
      </c>
      <c r="J28" s="1481"/>
      <c r="K28" s="1481">
        <v>11.8</v>
      </c>
      <c r="L28" s="1481"/>
      <c r="M28" s="1482">
        <v>13.3</v>
      </c>
      <c r="N28" s="1482"/>
      <c r="O28" s="1111"/>
      <c r="P28" s="1109"/>
    </row>
    <row r="29" spans="1:16" s="1112" customFormat="1" ht="12" customHeight="1" x14ac:dyDescent="0.2">
      <c r="A29" s="1109"/>
      <c r="B29" s="1110"/>
      <c r="C29" s="778" t="s">
        <v>195</v>
      </c>
      <c r="D29" s="1070"/>
      <c r="E29" s="1481">
        <v>14.9</v>
      </c>
      <c r="F29" s="1481"/>
      <c r="G29" s="1481">
        <v>16.399999999999999</v>
      </c>
      <c r="H29" s="1481"/>
      <c r="I29" s="1481">
        <v>10.8</v>
      </c>
      <c r="J29" s="1481"/>
      <c r="K29" s="1481">
        <v>10.199999999999999</v>
      </c>
      <c r="L29" s="1481"/>
      <c r="M29" s="1482">
        <v>12.9</v>
      </c>
      <c r="N29" s="1482"/>
      <c r="O29" s="1111"/>
      <c r="P29" s="1109"/>
    </row>
    <row r="30" spans="1:16" s="1112" customFormat="1" ht="12" customHeight="1" x14ac:dyDescent="0.2">
      <c r="A30" s="1109"/>
      <c r="B30" s="1110"/>
      <c r="C30" s="778" t="s">
        <v>131</v>
      </c>
      <c r="D30" s="1070"/>
      <c r="E30" s="1481">
        <v>15.5</v>
      </c>
      <c r="F30" s="1481"/>
      <c r="G30" s="1481">
        <v>14.9</v>
      </c>
      <c r="H30" s="1481"/>
      <c r="I30" s="1481">
        <v>11.3</v>
      </c>
      <c r="J30" s="1481"/>
      <c r="K30" s="1481">
        <v>12.1</v>
      </c>
      <c r="L30" s="1481"/>
      <c r="M30" s="1482">
        <v>12.6</v>
      </c>
      <c r="N30" s="1482"/>
      <c r="O30" s="1111"/>
      <c r="P30" s="1109"/>
    </row>
    <row r="31" spans="1:16" s="1112" customFormat="1" ht="12" customHeight="1" x14ac:dyDescent="0.2">
      <c r="A31" s="1109"/>
      <c r="B31" s="1110"/>
      <c r="C31" s="778" t="s">
        <v>132</v>
      </c>
      <c r="D31" s="1070"/>
      <c r="E31" s="1481">
        <v>15.1</v>
      </c>
      <c r="F31" s="1481"/>
      <c r="G31" s="1481">
        <v>15.8</v>
      </c>
      <c r="H31" s="1481"/>
      <c r="I31" s="1481">
        <v>13.6</v>
      </c>
      <c r="J31" s="1481"/>
      <c r="K31" s="1481">
        <v>14.7</v>
      </c>
      <c r="L31" s="1481"/>
      <c r="M31" s="1482">
        <v>14.7</v>
      </c>
      <c r="N31" s="1482"/>
      <c r="O31" s="1111"/>
      <c r="P31" s="1109"/>
    </row>
    <row r="32" spans="1:16" ht="17.25" customHeight="1" x14ac:dyDescent="0.2">
      <c r="A32" s="1051"/>
      <c r="B32" s="1099"/>
      <c r="C32" s="1438" t="s">
        <v>196</v>
      </c>
      <c r="D32" s="1438"/>
      <c r="E32" s="1479">
        <v>8.6999999999999993</v>
      </c>
      <c r="F32" s="1479"/>
      <c r="G32" s="1479">
        <v>8.9</v>
      </c>
      <c r="H32" s="1479"/>
      <c r="I32" s="1479">
        <v>7.6</v>
      </c>
      <c r="J32" s="1479"/>
      <c r="K32" s="1479">
        <v>7.5</v>
      </c>
      <c r="L32" s="1479"/>
      <c r="M32" s="1480">
        <v>7.6</v>
      </c>
      <c r="N32" s="1480"/>
      <c r="O32" s="1102"/>
      <c r="P32" s="1051"/>
    </row>
    <row r="33" spans="1:16" s="1112" customFormat="1" ht="12.75" customHeight="1" x14ac:dyDescent="0.2">
      <c r="A33" s="1109"/>
      <c r="B33" s="1113"/>
      <c r="C33" s="778" t="s">
        <v>72</v>
      </c>
      <c r="D33" s="1070"/>
      <c r="E33" s="1457">
        <v>8.5</v>
      </c>
      <c r="F33" s="1457"/>
      <c r="G33" s="1457">
        <v>8.8000000000000007</v>
      </c>
      <c r="H33" s="1457"/>
      <c r="I33" s="1457">
        <v>7.7</v>
      </c>
      <c r="J33" s="1457"/>
      <c r="K33" s="1457">
        <v>7.4</v>
      </c>
      <c r="L33" s="1457"/>
      <c r="M33" s="1458">
        <v>7.5</v>
      </c>
      <c r="N33" s="1458"/>
      <c r="O33" s="1111"/>
      <c r="P33" s="1109"/>
    </row>
    <row r="34" spans="1:16" s="1112" customFormat="1" ht="12.75" customHeight="1" x14ac:dyDescent="0.2">
      <c r="A34" s="1109"/>
      <c r="B34" s="1113"/>
      <c r="C34" s="778" t="s">
        <v>71</v>
      </c>
      <c r="D34" s="1070"/>
      <c r="E34" s="1457">
        <v>8.9</v>
      </c>
      <c r="F34" s="1457"/>
      <c r="G34" s="1457">
        <v>8.9</v>
      </c>
      <c r="H34" s="1457"/>
      <c r="I34" s="1457">
        <v>7.6</v>
      </c>
      <c r="J34" s="1457"/>
      <c r="K34" s="1457">
        <v>7.6</v>
      </c>
      <c r="L34" s="1457"/>
      <c r="M34" s="1458">
        <v>7.7</v>
      </c>
      <c r="N34" s="1458"/>
      <c r="O34" s="1111"/>
      <c r="P34" s="1109"/>
    </row>
    <row r="35" spans="1:16" s="1108" customFormat="1" ht="13.5" customHeight="1" x14ac:dyDescent="0.2">
      <c r="A35" s="1105"/>
      <c r="B35" s="1106"/>
      <c r="C35" s="1255" t="s">
        <v>197</v>
      </c>
      <c r="D35" s="1107"/>
      <c r="E35" s="1477">
        <v>0.40000000000000036</v>
      </c>
      <c r="F35" s="1477"/>
      <c r="G35" s="1477">
        <v>9.9999999999999645E-2</v>
      </c>
      <c r="H35" s="1477"/>
      <c r="I35" s="1477">
        <v>-0.10000000000000053</v>
      </c>
      <c r="J35" s="1477"/>
      <c r="K35" s="1477">
        <v>0.19999999999999929</v>
      </c>
      <c r="L35" s="1477"/>
      <c r="M35" s="1478">
        <v>0.20000000000000018</v>
      </c>
      <c r="N35" s="1478"/>
      <c r="O35" s="1107"/>
      <c r="P35" s="1105"/>
    </row>
    <row r="36" spans="1:16" ht="10.5" customHeight="1" thickBot="1" x14ac:dyDescent="0.25">
      <c r="A36" s="1051"/>
      <c r="B36" s="1099"/>
      <c r="C36" s="1057"/>
      <c r="D36" s="1254"/>
      <c r="E36" s="1254"/>
      <c r="F36" s="1254"/>
      <c r="G36" s="1254"/>
      <c r="H36" s="1254"/>
      <c r="I36" s="1254"/>
      <c r="J36" s="1254"/>
      <c r="K36" s="1254"/>
      <c r="L36" s="1254"/>
      <c r="M36" s="1445"/>
      <c r="N36" s="1445"/>
      <c r="O36" s="1102"/>
      <c r="P36" s="1051"/>
    </row>
    <row r="37" spans="1:16" s="1061" customFormat="1" ht="13.5" customHeight="1" thickBot="1" x14ac:dyDescent="0.25">
      <c r="A37" s="1059"/>
      <c r="B37" s="1098"/>
      <c r="C37" s="1198" t="s">
        <v>505</v>
      </c>
      <c r="D37" s="1199"/>
      <c r="E37" s="1199"/>
      <c r="F37" s="1199"/>
      <c r="G37" s="1199"/>
      <c r="H37" s="1199"/>
      <c r="I37" s="1199"/>
      <c r="J37" s="1199"/>
      <c r="K37" s="1199"/>
      <c r="L37" s="1199"/>
      <c r="M37" s="1199"/>
      <c r="N37" s="1200"/>
      <c r="O37" s="1102"/>
      <c r="P37" s="1059"/>
    </row>
    <row r="38" spans="1:16" s="1061" customFormat="1" ht="3.75" customHeight="1" x14ac:dyDescent="0.2">
      <c r="A38" s="1059"/>
      <c r="B38" s="1098"/>
      <c r="C38" s="1440" t="s">
        <v>69</v>
      </c>
      <c r="D38" s="1440"/>
      <c r="E38" s="1060"/>
      <c r="F38" s="1060"/>
      <c r="G38" s="1060"/>
      <c r="H38" s="1060"/>
      <c r="I38" s="1060"/>
      <c r="J38" s="1060"/>
      <c r="K38" s="1060"/>
      <c r="L38" s="1060"/>
      <c r="M38" s="1060"/>
      <c r="N38" s="1060"/>
      <c r="O38" s="1102"/>
      <c r="P38" s="1059"/>
    </row>
    <row r="39" spans="1:16" ht="12.75" customHeight="1" x14ac:dyDescent="0.2">
      <c r="A39" s="1051"/>
      <c r="B39" s="1099"/>
      <c r="C39" s="1440"/>
      <c r="D39" s="1440"/>
      <c r="E39" s="1044" t="s">
        <v>598</v>
      </c>
      <c r="F39" s="1045" t="s">
        <v>34</v>
      </c>
      <c r="G39" s="1044" t="s">
        <v>34</v>
      </c>
      <c r="H39" s="1045" t="s">
        <v>34</v>
      </c>
      <c r="I39" s="1046"/>
      <c r="J39" s="1045" t="s">
        <v>554</v>
      </c>
      <c r="K39" s="1047" t="s">
        <v>34</v>
      </c>
      <c r="L39" s="1048" t="s">
        <v>34</v>
      </c>
      <c r="M39" s="1048" t="s">
        <v>34</v>
      </c>
      <c r="N39" s="1049"/>
      <c r="O39" s="1039"/>
      <c r="P39" s="1059"/>
    </row>
    <row r="40" spans="1:16" ht="12.75" customHeight="1" x14ac:dyDescent="0.2">
      <c r="A40" s="1051"/>
      <c r="B40" s="1099"/>
      <c r="C40" s="1082"/>
      <c r="D40" s="1082"/>
      <c r="E40" s="1441" t="str">
        <f>+E7</f>
        <v>4.º trimestre</v>
      </c>
      <c r="F40" s="1441"/>
      <c r="G40" s="1441" t="str">
        <f>+G7</f>
        <v>1.º trimestre</v>
      </c>
      <c r="H40" s="1441"/>
      <c r="I40" s="1441" t="str">
        <f>+I7</f>
        <v>2.º trimestre</v>
      </c>
      <c r="J40" s="1441"/>
      <c r="K40" s="1441" t="str">
        <f>+K7</f>
        <v>3.º trimestre</v>
      </c>
      <c r="L40" s="1441"/>
      <c r="M40" s="1441" t="str">
        <f>+M7</f>
        <v>4.º trimestre</v>
      </c>
      <c r="N40" s="1441"/>
      <c r="O40" s="1212"/>
      <c r="P40" s="1051"/>
    </row>
    <row r="41" spans="1:16" ht="15" customHeight="1" x14ac:dyDescent="0.2">
      <c r="A41" s="1051"/>
      <c r="B41" s="1099"/>
      <c r="C41" s="1438" t="s">
        <v>184</v>
      </c>
      <c r="D41" s="1438"/>
      <c r="E41" s="1475">
        <v>100</v>
      </c>
      <c r="F41" s="1475"/>
      <c r="G41" s="1475">
        <v>100</v>
      </c>
      <c r="H41" s="1475"/>
      <c r="I41" s="1475">
        <v>100</v>
      </c>
      <c r="J41" s="1475"/>
      <c r="K41" s="1476">
        <v>100</v>
      </c>
      <c r="L41" s="1476"/>
      <c r="M41" s="1476">
        <v>100</v>
      </c>
      <c r="N41" s="1476"/>
      <c r="O41" s="1213"/>
      <c r="P41" s="1051"/>
    </row>
    <row r="42" spans="1:16" s="1074" customFormat="1" ht="11.25" customHeight="1" x14ac:dyDescent="0.2">
      <c r="A42" s="1071"/>
      <c r="B42" s="1110"/>
      <c r="C42" s="781"/>
      <c r="D42" s="778" t="s">
        <v>71</v>
      </c>
      <c r="E42" s="1472">
        <v>49.935557783187747</v>
      </c>
      <c r="F42" s="1472"/>
      <c r="G42" s="1472">
        <v>51.353626034506952</v>
      </c>
      <c r="H42" s="1472"/>
      <c r="I42" s="1472">
        <v>48.613797549967771</v>
      </c>
      <c r="J42" s="1472"/>
      <c r="K42" s="1472">
        <v>50.662572721396259</v>
      </c>
      <c r="L42" s="1472"/>
      <c r="M42" s="1472">
        <v>49.34532260608929</v>
      </c>
      <c r="N42" s="1472"/>
      <c r="O42" s="1212"/>
      <c r="P42" s="1071"/>
    </row>
    <row r="43" spans="1:16" ht="11.25" customHeight="1" x14ac:dyDescent="0.2">
      <c r="A43" s="1051"/>
      <c r="B43" s="1099"/>
      <c r="C43" s="1084"/>
      <c r="D43" s="778" t="s">
        <v>160</v>
      </c>
      <c r="E43" s="1472">
        <v>17.986538736932552</v>
      </c>
      <c r="F43" s="1472"/>
      <c r="G43" s="1472">
        <v>17.814560246878948</v>
      </c>
      <c r="H43" s="1472"/>
      <c r="I43" s="1472">
        <v>16.876208897485494</v>
      </c>
      <c r="J43" s="1472"/>
      <c r="K43" s="1472">
        <v>19.117647058823533</v>
      </c>
      <c r="L43" s="1472"/>
      <c r="M43" s="1472">
        <v>19.293263921754221</v>
      </c>
      <c r="N43" s="1472"/>
      <c r="O43" s="1213"/>
      <c r="P43" s="1051"/>
    </row>
    <row r="44" spans="1:16" s="1078" customFormat="1" ht="13.5" customHeight="1" x14ac:dyDescent="0.2">
      <c r="A44" s="1076"/>
      <c r="B44" s="1114"/>
      <c r="C44" s="778" t="s">
        <v>191</v>
      </c>
      <c r="D44" s="784"/>
      <c r="E44" s="1474">
        <v>36.875268509236719</v>
      </c>
      <c r="F44" s="1474"/>
      <c r="G44" s="1474">
        <v>36.106045728713703</v>
      </c>
      <c r="H44" s="1474"/>
      <c r="I44" s="1474">
        <v>39.490651192778856</v>
      </c>
      <c r="J44" s="1474"/>
      <c r="K44" s="1474">
        <v>40.239172592113768</v>
      </c>
      <c r="L44" s="1474"/>
      <c r="M44" s="1474">
        <v>38.696955355734346</v>
      </c>
      <c r="N44" s="1474"/>
      <c r="O44" s="1214"/>
      <c r="P44" s="1076"/>
    </row>
    <row r="45" spans="1:16" s="1074" customFormat="1" ht="11.25" customHeight="1" x14ac:dyDescent="0.2">
      <c r="A45" s="1071"/>
      <c r="B45" s="1110"/>
      <c r="C45" s="781"/>
      <c r="D45" s="1255" t="s">
        <v>71</v>
      </c>
      <c r="E45" s="1472">
        <v>51.572815533980588</v>
      </c>
      <c r="F45" s="1472"/>
      <c r="G45" s="1472">
        <v>51.398601398601407</v>
      </c>
      <c r="H45" s="1472"/>
      <c r="I45" s="1472">
        <v>49.714285714285708</v>
      </c>
      <c r="J45" s="1472"/>
      <c r="K45" s="1472">
        <v>49.879518072289159</v>
      </c>
      <c r="L45" s="1472"/>
      <c r="M45" s="1472">
        <v>49.245821443130858</v>
      </c>
      <c r="N45" s="1472"/>
      <c r="O45" s="1087"/>
      <c r="P45" s="1071"/>
    </row>
    <row r="46" spans="1:16" s="1078" customFormat="1" ht="11.25" customHeight="1" x14ac:dyDescent="0.2">
      <c r="A46" s="1076"/>
      <c r="B46" s="1114"/>
      <c r="C46" s="778"/>
      <c r="D46" s="1255" t="s">
        <v>160</v>
      </c>
      <c r="E46" s="1472">
        <v>19.689320388349515</v>
      </c>
      <c r="F46" s="1472"/>
      <c r="G46" s="1472">
        <v>19.502719502719508</v>
      </c>
      <c r="H46" s="1472"/>
      <c r="I46" s="1472">
        <v>17.918367346938773</v>
      </c>
      <c r="J46" s="1472"/>
      <c r="K46" s="1472">
        <v>18.313253012048193</v>
      </c>
      <c r="L46" s="1472"/>
      <c r="M46" s="1472">
        <v>20.50550346514472</v>
      </c>
      <c r="N46" s="1472"/>
      <c r="O46" s="1214"/>
      <c r="P46" s="1076"/>
    </row>
    <row r="47" spans="1:16" s="1078" customFormat="1" ht="13.5" customHeight="1" x14ac:dyDescent="0.2">
      <c r="A47" s="1076"/>
      <c r="B47" s="1114"/>
      <c r="C47" s="778" t="s">
        <v>192</v>
      </c>
      <c r="D47" s="784"/>
      <c r="E47" s="1474">
        <v>17.685808391808681</v>
      </c>
      <c r="F47" s="1474"/>
      <c r="G47" s="1474">
        <v>17.996914013185584</v>
      </c>
      <c r="H47" s="1474"/>
      <c r="I47" s="1474">
        <v>16.038039974210189</v>
      </c>
      <c r="J47" s="1474"/>
      <c r="K47" s="1474">
        <v>15.449256625727214</v>
      </c>
      <c r="L47" s="1474"/>
      <c r="M47" s="1474">
        <v>16.516800757217229</v>
      </c>
      <c r="N47" s="1474"/>
      <c r="O47" s="1214"/>
      <c r="P47" s="1076"/>
    </row>
    <row r="48" spans="1:16" s="1074" customFormat="1" ht="11.25" customHeight="1" x14ac:dyDescent="0.2">
      <c r="A48" s="1071"/>
      <c r="B48" s="1110"/>
      <c r="C48" s="781"/>
      <c r="D48" s="1255" t="s">
        <v>71</v>
      </c>
      <c r="E48" s="1472">
        <v>50.850202429149796</v>
      </c>
      <c r="F48" s="1472"/>
      <c r="G48" s="1472">
        <v>53.858144972720176</v>
      </c>
      <c r="H48" s="1472"/>
      <c r="I48" s="1472">
        <v>46.733668341708544</v>
      </c>
      <c r="J48" s="1472"/>
      <c r="K48" s="1472">
        <v>51.67364016736402</v>
      </c>
      <c r="L48" s="1472"/>
      <c r="M48" s="1472">
        <v>52.913085004775553</v>
      </c>
      <c r="N48" s="1472"/>
      <c r="O48" s="1087"/>
      <c r="P48" s="1071"/>
    </row>
    <row r="49" spans="1:16" s="1078" customFormat="1" ht="11.25" customHeight="1" x14ac:dyDescent="0.2">
      <c r="A49" s="1076"/>
      <c r="B49" s="1114"/>
      <c r="C49" s="778"/>
      <c r="D49" s="1255" t="s">
        <v>160</v>
      </c>
      <c r="E49" s="1472">
        <v>15.951417004048581</v>
      </c>
      <c r="F49" s="1472"/>
      <c r="G49" s="1472">
        <v>16.601714731098983</v>
      </c>
      <c r="H49" s="1472"/>
      <c r="I49" s="1472">
        <v>17.487437185929647</v>
      </c>
      <c r="J49" s="1472"/>
      <c r="K49" s="1472">
        <v>24.058577405857744</v>
      </c>
      <c r="L49" s="1472"/>
      <c r="M49" s="1472">
        <v>24.068767908309454</v>
      </c>
      <c r="N49" s="1472"/>
      <c r="O49" s="1214"/>
      <c r="P49" s="1076"/>
    </row>
    <row r="50" spans="1:16" s="1078" customFormat="1" ht="13.5" customHeight="1" x14ac:dyDescent="0.2">
      <c r="A50" s="1076"/>
      <c r="B50" s="1114"/>
      <c r="C50" s="778" t="s">
        <v>59</v>
      </c>
      <c r="D50" s="784"/>
      <c r="E50" s="1474">
        <v>27.738794214520979</v>
      </c>
      <c r="F50" s="1474"/>
      <c r="G50" s="1474">
        <v>27.703745265815684</v>
      </c>
      <c r="H50" s="1474"/>
      <c r="I50" s="1474">
        <v>28.288201160541586</v>
      </c>
      <c r="J50" s="1474"/>
      <c r="K50" s="1474">
        <v>28.409825468649004</v>
      </c>
      <c r="L50" s="1474"/>
      <c r="M50" s="1474">
        <v>27.638428774254614</v>
      </c>
      <c r="N50" s="1474"/>
      <c r="O50" s="1115"/>
      <c r="P50" s="1076"/>
    </row>
    <row r="51" spans="1:16" s="1074" customFormat="1" ht="11.25" customHeight="1" x14ac:dyDescent="0.2">
      <c r="A51" s="1071"/>
      <c r="B51" s="1110"/>
      <c r="C51" s="781"/>
      <c r="D51" s="1255" t="s">
        <v>71</v>
      </c>
      <c r="E51" s="1472">
        <v>49.096541042849765</v>
      </c>
      <c r="F51" s="1472"/>
      <c r="G51" s="1472">
        <v>50.582278481012665</v>
      </c>
      <c r="H51" s="1472"/>
      <c r="I51" s="1472">
        <v>50.085470085470085</v>
      </c>
      <c r="J51" s="1472"/>
      <c r="K51" s="1472">
        <v>54.835039817974973</v>
      </c>
      <c r="L51" s="1472"/>
      <c r="M51" s="1472">
        <v>47.888127853881286</v>
      </c>
      <c r="N51" s="1472"/>
      <c r="O51" s="1082"/>
      <c r="P51" s="1071"/>
    </row>
    <row r="52" spans="1:16" s="1078" customFormat="1" ht="11.25" customHeight="1" x14ac:dyDescent="0.2">
      <c r="A52" s="1076"/>
      <c r="B52" s="1114"/>
      <c r="C52" s="778"/>
      <c r="D52" s="1255" t="s">
        <v>160</v>
      </c>
      <c r="E52" s="1472">
        <v>15.074858027878163</v>
      </c>
      <c r="F52" s="1472"/>
      <c r="G52" s="1472">
        <v>14.936708860759493</v>
      </c>
      <c r="H52" s="1472"/>
      <c r="I52" s="1472">
        <v>14.415954415954415</v>
      </c>
      <c r="J52" s="1472"/>
      <c r="K52" s="1472">
        <v>16.439135381114902</v>
      </c>
      <c r="L52" s="1472"/>
      <c r="M52" s="1472">
        <v>15.239726027397261</v>
      </c>
      <c r="N52" s="1472"/>
      <c r="O52" s="1115"/>
      <c r="P52" s="1076"/>
    </row>
    <row r="53" spans="1:16" s="1078" customFormat="1" ht="13.5" customHeight="1" x14ac:dyDescent="0.2">
      <c r="A53" s="1076"/>
      <c r="B53" s="1114"/>
      <c r="C53" s="778" t="s">
        <v>194</v>
      </c>
      <c r="D53" s="784"/>
      <c r="E53" s="1474">
        <v>7.3893741944722908</v>
      </c>
      <c r="F53" s="1474"/>
      <c r="G53" s="1474">
        <v>7.6448309720858463</v>
      </c>
      <c r="H53" s="1474"/>
      <c r="I53" s="1474">
        <v>7.1727917472598328</v>
      </c>
      <c r="J53" s="1474"/>
      <c r="K53" s="1474">
        <v>6.6257272139625085</v>
      </c>
      <c r="L53" s="1474"/>
      <c r="M53" s="1474">
        <v>7.272440448020193</v>
      </c>
      <c r="N53" s="1474"/>
      <c r="O53" s="1115"/>
      <c r="P53" s="1076"/>
    </row>
    <row r="54" spans="1:16" s="1074" customFormat="1" ht="11.25" customHeight="1" x14ac:dyDescent="0.2">
      <c r="A54" s="1071"/>
      <c r="B54" s="1116"/>
      <c r="C54" s="781"/>
      <c r="D54" s="1255" t="s">
        <v>71</v>
      </c>
      <c r="E54" s="1472">
        <v>47.86821705426356</v>
      </c>
      <c r="F54" s="1472"/>
      <c r="G54" s="1472">
        <v>54.311926605504588</v>
      </c>
      <c r="H54" s="1472"/>
      <c r="I54" s="1472">
        <v>51.460674157303366</v>
      </c>
      <c r="J54" s="1472"/>
      <c r="K54" s="1472">
        <v>45.853658536585371</v>
      </c>
      <c r="L54" s="1472"/>
      <c r="M54" s="1472">
        <v>52.494577006507591</v>
      </c>
      <c r="N54" s="1472"/>
      <c r="O54" s="1082"/>
      <c r="P54" s="1071"/>
    </row>
    <row r="55" spans="1:16" s="1078" customFormat="1" ht="11.25" customHeight="1" x14ac:dyDescent="0.2">
      <c r="A55" s="1076"/>
      <c r="B55" s="1114"/>
      <c r="C55" s="778"/>
      <c r="D55" s="1255" t="s">
        <v>160</v>
      </c>
      <c r="E55" s="1472">
        <v>18.604651162790699</v>
      </c>
      <c r="F55" s="1472"/>
      <c r="G55" s="1472">
        <v>17.431192660550458</v>
      </c>
      <c r="H55" s="1472"/>
      <c r="I55" s="1472">
        <v>15.056179775280897</v>
      </c>
      <c r="J55" s="1472"/>
      <c r="K55" s="1472">
        <v>19.756097560975608</v>
      </c>
      <c r="L55" s="1472"/>
      <c r="M55" s="1472">
        <v>18.655097613882862</v>
      </c>
      <c r="N55" s="1472"/>
      <c r="O55" s="1115"/>
      <c r="P55" s="1076"/>
    </row>
    <row r="56" spans="1:16" s="1078" customFormat="1" ht="13.5" customHeight="1" x14ac:dyDescent="0.2">
      <c r="A56" s="1076"/>
      <c r="B56" s="1114"/>
      <c r="C56" s="778" t="s">
        <v>195</v>
      </c>
      <c r="D56" s="784"/>
      <c r="E56" s="1474">
        <v>4.7400830588572251</v>
      </c>
      <c r="F56" s="1474"/>
      <c r="G56" s="1474">
        <v>5.0357693926216864</v>
      </c>
      <c r="H56" s="1474"/>
      <c r="I56" s="1474">
        <v>3.9007092198581561</v>
      </c>
      <c r="J56" s="1474"/>
      <c r="K56" s="1474">
        <v>3.7007110536522303</v>
      </c>
      <c r="L56" s="1474"/>
      <c r="M56" s="1474">
        <v>4.4328758479255406</v>
      </c>
      <c r="N56" s="1474"/>
      <c r="O56" s="1115"/>
      <c r="P56" s="1076"/>
    </row>
    <row r="57" spans="1:16" s="1074" customFormat="1" ht="11.25" customHeight="1" x14ac:dyDescent="0.2">
      <c r="A57" s="1071"/>
      <c r="B57" s="1116"/>
      <c r="C57" s="781"/>
      <c r="D57" s="1255" t="s">
        <v>71</v>
      </c>
      <c r="E57" s="1472">
        <v>49.546827794561928</v>
      </c>
      <c r="F57" s="1472"/>
      <c r="G57" s="1472">
        <v>49.303621169916433</v>
      </c>
      <c r="H57" s="1472"/>
      <c r="I57" s="1472">
        <v>41.32231404958678</v>
      </c>
      <c r="J57" s="1472"/>
      <c r="K57" s="1472">
        <v>43.668122270742359</v>
      </c>
      <c r="L57" s="1472"/>
      <c r="M57" s="1472">
        <v>46.263345195729535</v>
      </c>
      <c r="N57" s="1472"/>
      <c r="O57" s="1082"/>
      <c r="P57" s="1071"/>
    </row>
    <row r="58" spans="1:16" s="1078" customFormat="1" ht="11.25" customHeight="1" x14ac:dyDescent="0.2">
      <c r="A58" s="1076"/>
      <c r="B58" s="1114"/>
      <c r="C58" s="778"/>
      <c r="D58" s="1255" t="s">
        <v>160</v>
      </c>
      <c r="E58" s="1472">
        <v>17.824773413897283</v>
      </c>
      <c r="F58" s="1472"/>
      <c r="G58" s="1472">
        <v>20.891364902506965</v>
      </c>
      <c r="H58" s="1472"/>
      <c r="I58" s="1472">
        <v>17.355371900826448</v>
      </c>
      <c r="J58" s="1472"/>
      <c r="K58" s="1472">
        <v>18.340611353711793</v>
      </c>
      <c r="L58" s="1472"/>
      <c r="M58" s="1472">
        <v>12.455516014234874</v>
      </c>
      <c r="N58" s="1472"/>
      <c r="O58" s="1115"/>
      <c r="P58" s="1076"/>
    </row>
    <row r="59" spans="1:16" s="1078" customFormat="1" ht="13.5" customHeight="1" x14ac:dyDescent="0.2">
      <c r="A59" s="1076"/>
      <c r="B59" s="1114"/>
      <c r="C59" s="778" t="s">
        <v>131</v>
      </c>
      <c r="D59" s="784"/>
      <c r="E59" s="1474">
        <v>2.7208935987397971</v>
      </c>
      <c r="F59" s="1474"/>
      <c r="G59" s="1474">
        <v>2.5669799410857062</v>
      </c>
      <c r="H59" s="1474"/>
      <c r="I59" s="1474">
        <v>2.2243713733075436</v>
      </c>
      <c r="J59" s="1474"/>
      <c r="K59" s="1474">
        <v>2.4240465416936008</v>
      </c>
      <c r="L59" s="1474"/>
      <c r="M59" s="1474">
        <v>2.4136299100804544</v>
      </c>
      <c r="N59" s="1474"/>
      <c r="O59" s="1115"/>
      <c r="P59" s="1076"/>
    </row>
    <row r="60" spans="1:16" s="1074" customFormat="1" ht="11.25" customHeight="1" x14ac:dyDescent="0.2">
      <c r="A60" s="1071"/>
      <c r="B60" s="1116"/>
      <c r="C60" s="781"/>
      <c r="D60" s="1255" t="s">
        <v>71</v>
      </c>
      <c r="E60" s="1472">
        <v>41.578947368421055</v>
      </c>
      <c r="F60" s="1472"/>
      <c r="G60" s="1472">
        <v>40.437158469945359</v>
      </c>
      <c r="H60" s="1472"/>
      <c r="I60" s="1472">
        <v>34.057971014492757</v>
      </c>
      <c r="J60" s="1472"/>
      <c r="K60" s="1472">
        <v>35.333333333333336</v>
      </c>
      <c r="L60" s="1472"/>
      <c r="M60" s="1472">
        <v>39.869281045751634</v>
      </c>
      <c r="N60" s="1472"/>
      <c r="O60" s="1082"/>
      <c r="P60" s="1071"/>
    </row>
    <row r="61" spans="1:16" s="1078" customFormat="1" ht="11.25" customHeight="1" x14ac:dyDescent="0.2">
      <c r="A61" s="1076"/>
      <c r="B61" s="1114"/>
      <c r="C61" s="778"/>
      <c r="D61" s="1255" t="s">
        <v>160</v>
      </c>
      <c r="E61" s="1472">
        <v>30.526315789473685</v>
      </c>
      <c r="F61" s="1472"/>
      <c r="G61" s="1472">
        <v>24.043715846994537</v>
      </c>
      <c r="H61" s="1472"/>
      <c r="I61" s="1472">
        <v>24.637681159420289</v>
      </c>
      <c r="J61" s="1472"/>
      <c r="K61" s="1472">
        <v>24.666666666666668</v>
      </c>
      <c r="L61" s="1472"/>
      <c r="M61" s="1472">
        <v>27.450980392156865</v>
      </c>
      <c r="N61" s="1472"/>
      <c r="O61" s="1115"/>
      <c r="P61" s="1076"/>
    </row>
    <row r="62" spans="1:16" ht="13.5" customHeight="1" x14ac:dyDescent="0.2">
      <c r="A62" s="1051"/>
      <c r="B62" s="1114"/>
      <c r="C62" s="778" t="s">
        <v>132</v>
      </c>
      <c r="D62" s="784"/>
      <c r="E62" s="1474">
        <v>2.8497780323643132</v>
      </c>
      <c r="F62" s="1474"/>
      <c r="G62" s="1474">
        <v>2.9457146864917942</v>
      </c>
      <c r="H62" s="1474"/>
      <c r="I62" s="1474">
        <v>2.8852353320438429</v>
      </c>
      <c r="J62" s="1474"/>
      <c r="K62" s="1474">
        <v>3.1512605042016806</v>
      </c>
      <c r="L62" s="1474"/>
      <c r="M62" s="1474">
        <v>3.0288689067676291</v>
      </c>
      <c r="N62" s="1474"/>
      <c r="O62" s="1102"/>
      <c r="P62" s="1051"/>
    </row>
    <row r="63" spans="1:16" s="1074" customFormat="1" ht="11.25" customHeight="1" x14ac:dyDescent="0.2">
      <c r="A63" s="1071"/>
      <c r="B63" s="1116"/>
      <c r="C63" s="781"/>
      <c r="D63" s="1255" t="s">
        <v>71</v>
      </c>
      <c r="E63" s="1472">
        <v>45.728643216080407</v>
      </c>
      <c r="F63" s="1472"/>
      <c r="G63" s="1472">
        <v>48.095238095238088</v>
      </c>
      <c r="H63" s="1472"/>
      <c r="I63" s="1472">
        <v>43.575418994413411</v>
      </c>
      <c r="J63" s="1472"/>
      <c r="K63" s="1472">
        <v>48.205128205128204</v>
      </c>
      <c r="L63" s="1472"/>
      <c r="M63" s="1472">
        <v>48.437500000000007</v>
      </c>
      <c r="N63" s="1472"/>
      <c r="O63" s="1082"/>
      <c r="P63" s="1071"/>
    </row>
    <row r="64" spans="1:16" ht="11.25" customHeight="1" x14ac:dyDescent="0.2">
      <c r="A64" s="1051"/>
      <c r="B64" s="1114"/>
      <c r="C64" s="778"/>
      <c r="D64" s="1255" t="s">
        <v>160</v>
      </c>
      <c r="E64" s="1472">
        <v>23.61809045226131</v>
      </c>
      <c r="F64" s="1472"/>
      <c r="G64" s="1472">
        <v>21.904761904761902</v>
      </c>
      <c r="H64" s="1472"/>
      <c r="I64" s="1472">
        <v>21.229050279329609</v>
      </c>
      <c r="J64" s="1472"/>
      <c r="K64" s="1472">
        <v>24.102564102564102</v>
      </c>
      <c r="L64" s="1472"/>
      <c r="M64" s="1472">
        <v>19.791666666666664</v>
      </c>
      <c r="N64" s="1472"/>
      <c r="O64" s="1102"/>
      <c r="P64" s="1051"/>
    </row>
    <row r="65" spans="1:16" s="855" customFormat="1" ht="12" customHeight="1" x14ac:dyDescent="0.2">
      <c r="A65" s="886"/>
      <c r="B65" s="887"/>
      <c r="C65" s="888" t="s">
        <v>434</v>
      </c>
      <c r="D65" s="889"/>
      <c r="E65" s="890"/>
      <c r="F65" s="1050"/>
      <c r="G65" s="890"/>
      <c r="H65" s="1050"/>
      <c r="I65" s="890"/>
      <c r="J65" s="1050"/>
      <c r="K65" s="890"/>
      <c r="L65" s="1050"/>
      <c r="M65" s="890"/>
      <c r="N65" s="1050"/>
      <c r="O65" s="891"/>
      <c r="P65" s="882"/>
    </row>
    <row r="66" spans="1:16" s="1119" customFormat="1" ht="13.5" customHeight="1" x14ac:dyDescent="0.2">
      <c r="A66" s="1117"/>
      <c r="B66" s="1114"/>
      <c r="C66" s="1085" t="s">
        <v>412</v>
      </c>
      <c r="D66" s="781"/>
      <c r="E66" s="1473" t="s">
        <v>88</v>
      </c>
      <c r="F66" s="1473"/>
      <c r="G66" s="1473"/>
      <c r="H66" s="1473"/>
      <c r="I66" s="1473"/>
      <c r="J66" s="1473"/>
      <c r="K66" s="1473"/>
      <c r="L66" s="1473"/>
      <c r="M66" s="1473"/>
      <c r="N66" s="1473"/>
      <c r="O66" s="1118"/>
      <c r="P66" s="1117"/>
    </row>
    <row r="67" spans="1:16" ht="13.5" customHeight="1" x14ac:dyDescent="0.2">
      <c r="A67" s="1051"/>
      <c r="B67" s="1120">
        <v>8</v>
      </c>
      <c r="C67" s="1439">
        <v>42461</v>
      </c>
      <c r="D67" s="1439"/>
      <c r="E67" s="1039"/>
      <c r="F67" s="1039"/>
      <c r="G67" s="1039"/>
      <c r="H67" s="1039"/>
      <c r="I67" s="1039"/>
      <c r="J67" s="1039"/>
      <c r="K67" s="1039"/>
      <c r="L67" s="1039"/>
      <c r="M67" s="1039"/>
      <c r="N67" s="1039"/>
      <c r="O67" s="1121"/>
      <c r="P67" s="1051"/>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89" t="s">
        <v>413</v>
      </c>
      <c r="C1" s="1489"/>
      <c r="D1" s="1489"/>
      <c r="E1" s="137"/>
      <c r="F1" s="137"/>
      <c r="G1" s="137"/>
      <c r="H1" s="137"/>
      <c r="I1" s="137"/>
      <c r="J1" s="137"/>
      <c r="K1" s="137"/>
      <c r="L1" s="137"/>
      <c r="M1" s="137"/>
      <c r="N1" s="137"/>
      <c r="O1" s="137"/>
      <c r="P1" s="137"/>
      <c r="Q1" s="137"/>
      <c r="R1" s="137"/>
      <c r="S1" s="135"/>
    </row>
    <row r="2" spans="1:19" ht="6" customHeight="1" x14ac:dyDescent="0.2">
      <c r="A2" s="135"/>
      <c r="B2" s="612"/>
      <c r="C2" s="612"/>
      <c r="D2" s="612"/>
      <c r="E2" s="232"/>
      <c r="F2" s="232"/>
      <c r="G2" s="232"/>
      <c r="H2" s="232"/>
      <c r="I2" s="232"/>
      <c r="J2" s="232"/>
      <c r="K2" s="232"/>
      <c r="L2" s="232"/>
      <c r="M2" s="232"/>
      <c r="N2" s="232"/>
      <c r="O2" s="232"/>
      <c r="P2" s="232"/>
      <c r="Q2" s="232"/>
      <c r="R2" s="233"/>
      <c r="S2" s="137"/>
    </row>
    <row r="3" spans="1:19" ht="10.5" customHeight="1" thickBot="1" x14ac:dyDescent="0.25">
      <c r="A3" s="135"/>
      <c r="B3" s="137"/>
      <c r="C3" s="137"/>
      <c r="D3" s="137"/>
      <c r="E3" s="583"/>
      <c r="F3" s="583"/>
      <c r="G3" s="137"/>
      <c r="H3" s="137"/>
      <c r="I3" s="137"/>
      <c r="J3" s="137"/>
      <c r="K3" s="137"/>
      <c r="L3" s="137"/>
      <c r="M3" s="137"/>
      <c r="N3" s="137"/>
      <c r="O3" s="137"/>
      <c r="P3" s="583"/>
      <c r="Q3" s="583" t="s">
        <v>70</v>
      </c>
      <c r="R3" s="234"/>
      <c r="S3" s="137"/>
    </row>
    <row r="4" spans="1:19" ht="13.5" customHeight="1" thickBot="1" x14ac:dyDescent="0.25">
      <c r="A4" s="135"/>
      <c r="B4" s="137"/>
      <c r="C4" s="399" t="s">
        <v>414</v>
      </c>
      <c r="D4" s="404"/>
      <c r="E4" s="405"/>
      <c r="F4" s="405"/>
      <c r="G4" s="405"/>
      <c r="H4" s="405"/>
      <c r="I4" s="405"/>
      <c r="J4" s="405"/>
      <c r="K4" s="405"/>
      <c r="L4" s="405"/>
      <c r="M4" s="405"/>
      <c r="N4" s="405"/>
      <c r="O4" s="405"/>
      <c r="P4" s="405"/>
      <c r="Q4" s="406"/>
      <c r="R4" s="234"/>
      <c r="S4" s="137"/>
    </row>
    <row r="5" spans="1:19" ht="12" customHeight="1" x14ac:dyDescent="0.2">
      <c r="A5" s="135"/>
      <c r="B5" s="137"/>
      <c r="C5" s="939" t="s">
        <v>78</v>
      </c>
      <c r="D5" s="939"/>
      <c r="E5" s="184"/>
      <c r="F5" s="184"/>
      <c r="G5" s="184"/>
      <c r="H5" s="184"/>
      <c r="I5" s="184"/>
      <c r="J5" s="184"/>
      <c r="K5" s="184"/>
      <c r="L5" s="184"/>
      <c r="M5" s="184"/>
      <c r="N5" s="184"/>
      <c r="O5" s="184"/>
      <c r="P5" s="184"/>
      <c r="Q5" s="184"/>
      <c r="R5" s="234"/>
      <c r="S5" s="137"/>
    </row>
    <row r="6" spans="1:19" s="96" customFormat="1" ht="13.5" customHeight="1" x14ac:dyDescent="0.2">
      <c r="A6" s="163"/>
      <c r="B6" s="172"/>
      <c r="C6" s="1484" t="s">
        <v>128</v>
      </c>
      <c r="D6" s="1485"/>
      <c r="E6" s="1485"/>
      <c r="F6" s="1485"/>
      <c r="G6" s="1485"/>
      <c r="H6" s="1485"/>
      <c r="I6" s="1485"/>
      <c r="J6" s="1485"/>
      <c r="K6" s="1485"/>
      <c r="L6" s="1485"/>
      <c r="M6" s="1485"/>
      <c r="N6" s="1485"/>
      <c r="O6" s="1485"/>
      <c r="P6" s="1485"/>
      <c r="Q6" s="1486"/>
      <c r="R6" s="234"/>
      <c r="S6" s="2"/>
    </row>
    <row r="7" spans="1:19" s="96" customFormat="1" ht="3.75" customHeight="1" x14ac:dyDescent="0.2">
      <c r="A7" s="163"/>
      <c r="B7" s="172"/>
      <c r="C7" s="940"/>
      <c r="D7" s="940"/>
      <c r="E7" s="941"/>
      <c r="F7" s="941"/>
      <c r="G7" s="941"/>
      <c r="H7" s="941"/>
      <c r="I7" s="941"/>
      <c r="J7" s="941"/>
      <c r="K7" s="941"/>
      <c r="L7" s="941"/>
      <c r="M7" s="941"/>
      <c r="N7" s="941"/>
      <c r="O7" s="941"/>
      <c r="P7" s="941"/>
      <c r="Q7" s="941"/>
      <c r="R7" s="234"/>
      <c r="S7" s="2"/>
    </row>
    <row r="8" spans="1:19" s="96" customFormat="1" ht="13.5" customHeight="1" x14ac:dyDescent="0.2">
      <c r="A8" s="163"/>
      <c r="B8" s="172"/>
      <c r="C8" s="941"/>
      <c r="D8" s="941"/>
      <c r="E8" s="1491">
        <v>2015</v>
      </c>
      <c r="F8" s="1491"/>
      <c r="G8" s="1491"/>
      <c r="H8" s="1491"/>
      <c r="I8" s="1491"/>
      <c r="J8" s="1491"/>
      <c r="K8" s="1491"/>
      <c r="L8" s="1491"/>
      <c r="M8" s="1491"/>
      <c r="N8" s="1491"/>
      <c r="O8" s="1491">
        <v>2016</v>
      </c>
      <c r="P8" s="1491"/>
      <c r="Q8" s="1491"/>
      <c r="R8" s="234"/>
      <c r="S8" s="2"/>
    </row>
    <row r="9" spans="1:19" ht="12.75" customHeight="1" x14ac:dyDescent="0.2">
      <c r="A9" s="135"/>
      <c r="B9" s="137"/>
      <c r="C9" s="1490"/>
      <c r="D9" s="1490"/>
      <c r="E9" s="733" t="s">
        <v>103</v>
      </c>
      <c r="F9" s="733" t="s">
        <v>102</v>
      </c>
      <c r="G9" s="733" t="s">
        <v>101</v>
      </c>
      <c r="H9" s="733" t="s">
        <v>100</v>
      </c>
      <c r="I9" s="733" t="s">
        <v>99</v>
      </c>
      <c r="J9" s="733" t="s">
        <v>98</v>
      </c>
      <c r="K9" s="733" t="s">
        <v>97</v>
      </c>
      <c r="L9" s="733" t="s">
        <v>96</v>
      </c>
      <c r="M9" s="733" t="s">
        <v>95</v>
      </c>
      <c r="N9" s="733" t="s">
        <v>94</v>
      </c>
      <c r="O9" s="733" t="s">
        <v>93</v>
      </c>
      <c r="P9" s="733" t="s">
        <v>104</v>
      </c>
      <c r="Q9" s="733" t="s">
        <v>103</v>
      </c>
      <c r="R9" s="234"/>
      <c r="S9" s="137"/>
    </row>
    <row r="10" spans="1:19" ht="3.75" customHeight="1" x14ac:dyDescent="0.2">
      <c r="A10" s="135"/>
      <c r="B10" s="137"/>
      <c r="C10" s="899"/>
      <c r="D10" s="899"/>
      <c r="E10" s="896"/>
      <c r="F10" s="896"/>
      <c r="G10" s="896"/>
      <c r="H10" s="896"/>
      <c r="I10" s="896"/>
      <c r="J10" s="896"/>
      <c r="K10" s="896"/>
      <c r="L10" s="896"/>
      <c r="M10" s="896"/>
      <c r="N10" s="896"/>
      <c r="O10" s="896"/>
      <c r="P10" s="896"/>
      <c r="Q10" s="896"/>
      <c r="R10" s="234"/>
      <c r="S10" s="137"/>
    </row>
    <row r="11" spans="1:19" ht="13.5" customHeight="1" x14ac:dyDescent="0.2">
      <c r="A11" s="135"/>
      <c r="B11" s="137"/>
      <c r="C11" s="1487" t="s">
        <v>397</v>
      </c>
      <c r="D11" s="1488"/>
      <c r="E11" s="897"/>
      <c r="F11" s="897"/>
      <c r="G11" s="897"/>
      <c r="H11" s="897"/>
      <c r="I11" s="897"/>
      <c r="J11" s="897"/>
      <c r="K11" s="897"/>
      <c r="L11" s="897"/>
      <c r="M11" s="897"/>
      <c r="N11" s="897"/>
      <c r="O11" s="897"/>
      <c r="P11" s="897"/>
      <c r="Q11" s="897"/>
      <c r="R11" s="234"/>
      <c r="S11" s="137"/>
    </row>
    <row r="12" spans="1:19" s="171" customFormat="1" ht="13.5" customHeight="1" x14ac:dyDescent="0.2">
      <c r="A12" s="163"/>
      <c r="B12" s="172"/>
      <c r="D12" s="945" t="s">
        <v>68</v>
      </c>
      <c r="E12" s="900">
        <v>112</v>
      </c>
      <c r="F12" s="900">
        <v>118</v>
      </c>
      <c r="G12" s="900">
        <v>102</v>
      </c>
      <c r="H12" s="900">
        <v>95</v>
      </c>
      <c r="I12" s="900">
        <v>80</v>
      </c>
      <c r="J12" s="900">
        <v>71</v>
      </c>
      <c r="K12" s="900">
        <v>77</v>
      </c>
      <c r="L12" s="900">
        <v>75</v>
      </c>
      <c r="M12" s="900">
        <v>82</v>
      </c>
      <c r="N12" s="900">
        <v>89</v>
      </c>
      <c r="O12" s="900">
        <v>82</v>
      </c>
      <c r="P12" s="900">
        <v>99</v>
      </c>
      <c r="Q12" s="900">
        <v>90</v>
      </c>
      <c r="R12" s="234"/>
      <c r="S12" s="137"/>
    </row>
    <row r="13" spans="1:19" s="160" customFormat="1" ht="18.75" customHeight="1" x14ac:dyDescent="0.2">
      <c r="A13" s="163"/>
      <c r="B13" s="172"/>
      <c r="C13" s="611"/>
      <c r="D13" s="235"/>
      <c r="E13" s="165"/>
      <c r="F13" s="165"/>
      <c r="G13" s="165"/>
      <c r="H13" s="165"/>
      <c r="I13" s="165"/>
      <c r="J13" s="165"/>
      <c r="K13" s="165"/>
      <c r="L13" s="165"/>
      <c r="M13" s="165"/>
      <c r="N13" s="165"/>
      <c r="O13" s="165"/>
      <c r="P13" s="165"/>
      <c r="Q13" s="165"/>
      <c r="R13" s="234"/>
      <c r="S13" s="137"/>
    </row>
    <row r="14" spans="1:19" s="160" customFormat="1" ht="13.5" customHeight="1" x14ac:dyDescent="0.2">
      <c r="A14" s="163"/>
      <c r="B14" s="172"/>
      <c r="C14" s="1487" t="s">
        <v>146</v>
      </c>
      <c r="D14" s="1488"/>
      <c r="E14" s="165"/>
      <c r="F14" s="165"/>
      <c r="G14" s="165"/>
      <c r="H14" s="165"/>
      <c r="I14" s="165"/>
      <c r="J14" s="165"/>
      <c r="K14" s="165"/>
      <c r="L14" s="165"/>
      <c r="M14" s="165"/>
      <c r="N14" s="165"/>
      <c r="O14" s="165"/>
      <c r="P14" s="165"/>
      <c r="Q14" s="165"/>
      <c r="R14" s="234"/>
      <c r="S14" s="137"/>
    </row>
    <row r="15" spans="1:19" s="167" customFormat="1" ht="13.5" customHeight="1" x14ac:dyDescent="0.2">
      <c r="A15" s="163"/>
      <c r="B15" s="172"/>
      <c r="D15" s="945" t="s">
        <v>68</v>
      </c>
      <c r="E15" s="933">
        <v>1555</v>
      </c>
      <c r="F15" s="933">
        <v>1581</v>
      </c>
      <c r="G15" s="933">
        <v>1528</v>
      </c>
      <c r="H15" s="933">
        <v>1089</v>
      </c>
      <c r="I15" s="933">
        <v>554</v>
      </c>
      <c r="J15" s="933">
        <v>491</v>
      </c>
      <c r="K15" s="933">
        <v>423</v>
      </c>
      <c r="L15" s="933">
        <v>800</v>
      </c>
      <c r="M15" s="933">
        <v>1171</v>
      </c>
      <c r="N15" s="933">
        <v>1614</v>
      </c>
      <c r="O15" s="933">
        <v>1428</v>
      </c>
      <c r="P15" s="933">
        <v>1549</v>
      </c>
      <c r="Q15" s="933">
        <v>1313</v>
      </c>
      <c r="R15" s="237"/>
      <c r="S15" s="161"/>
    </row>
    <row r="16" spans="1:19" s="141" customFormat="1" ht="26.25" customHeight="1" x14ac:dyDescent="0.2">
      <c r="A16" s="961"/>
      <c r="B16" s="140"/>
      <c r="C16" s="962"/>
      <c r="D16" s="963" t="s">
        <v>588</v>
      </c>
      <c r="E16" s="964">
        <v>1087</v>
      </c>
      <c r="F16" s="964">
        <v>1130</v>
      </c>
      <c r="G16" s="964">
        <v>1145</v>
      </c>
      <c r="H16" s="964">
        <v>854</v>
      </c>
      <c r="I16" s="964">
        <v>354</v>
      </c>
      <c r="J16" s="964">
        <v>324</v>
      </c>
      <c r="K16" s="964">
        <v>259</v>
      </c>
      <c r="L16" s="964">
        <v>630</v>
      </c>
      <c r="M16" s="964">
        <v>948</v>
      </c>
      <c r="N16" s="964">
        <v>1040</v>
      </c>
      <c r="O16" s="964">
        <v>851</v>
      </c>
      <c r="P16" s="964">
        <v>957</v>
      </c>
      <c r="Q16" s="964">
        <v>820</v>
      </c>
      <c r="R16" s="959"/>
      <c r="S16" s="140"/>
    </row>
    <row r="17" spans="1:19" s="160" customFormat="1" ht="18.75" customHeight="1" x14ac:dyDescent="0.2">
      <c r="A17" s="163"/>
      <c r="B17" s="159"/>
      <c r="C17" s="611" t="s">
        <v>239</v>
      </c>
      <c r="D17" s="965" t="s">
        <v>589</v>
      </c>
      <c r="E17" s="954">
        <v>468</v>
      </c>
      <c r="F17" s="954">
        <v>451</v>
      </c>
      <c r="G17" s="954">
        <v>383</v>
      </c>
      <c r="H17" s="954">
        <v>235</v>
      </c>
      <c r="I17" s="954">
        <v>200</v>
      </c>
      <c r="J17" s="954">
        <v>167</v>
      </c>
      <c r="K17" s="954">
        <v>164</v>
      </c>
      <c r="L17" s="954">
        <v>170</v>
      </c>
      <c r="M17" s="954">
        <v>223</v>
      </c>
      <c r="N17" s="954">
        <v>574</v>
      </c>
      <c r="O17" s="954">
        <v>577</v>
      </c>
      <c r="P17" s="954">
        <v>592</v>
      </c>
      <c r="Q17" s="954">
        <v>493</v>
      </c>
      <c r="R17" s="234"/>
      <c r="S17" s="137"/>
    </row>
    <row r="18" spans="1:19" s="160" customFormat="1" x14ac:dyDescent="0.2">
      <c r="A18" s="163"/>
      <c r="B18" s="159"/>
      <c r="C18" s="611"/>
      <c r="D18" s="238"/>
      <c r="E18" s="165"/>
      <c r="F18" s="165"/>
      <c r="G18" s="165"/>
      <c r="H18" s="165"/>
      <c r="I18" s="165"/>
      <c r="J18" s="165"/>
      <c r="K18" s="165"/>
      <c r="L18" s="165"/>
      <c r="M18" s="165"/>
      <c r="N18" s="165"/>
      <c r="O18" s="165"/>
      <c r="P18" s="165"/>
      <c r="Q18" s="165"/>
      <c r="R18" s="234"/>
      <c r="S18" s="137"/>
    </row>
    <row r="19" spans="1:19" s="160" customFormat="1" ht="13.5" customHeight="1" x14ac:dyDescent="0.2">
      <c r="A19" s="163"/>
      <c r="B19" s="159"/>
      <c r="C19" s="611"/>
      <c r="D19" s="238"/>
      <c r="E19" s="155"/>
      <c r="F19" s="155"/>
      <c r="G19" s="155"/>
      <c r="H19" s="155"/>
      <c r="I19" s="155"/>
      <c r="J19" s="155"/>
      <c r="K19" s="155"/>
      <c r="L19" s="155"/>
      <c r="M19" s="155"/>
      <c r="N19" s="155"/>
      <c r="O19" s="155"/>
      <c r="P19" s="155"/>
      <c r="Q19" s="155"/>
      <c r="R19" s="234"/>
      <c r="S19" s="137"/>
    </row>
    <row r="20" spans="1:19" s="160" customFormat="1" ht="13.5" customHeight="1" x14ac:dyDescent="0.2">
      <c r="A20" s="163"/>
      <c r="B20" s="159"/>
      <c r="C20" s="611"/>
      <c r="D20" s="491"/>
      <c r="E20" s="166"/>
      <c r="F20" s="166"/>
      <c r="G20" s="166"/>
      <c r="H20" s="166"/>
      <c r="I20" s="166"/>
      <c r="J20" s="166"/>
      <c r="K20" s="166"/>
      <c r="L20" s="166"/>
      <c r="M20" s="166"/>
      <c r="N20" s="166"/>
      <c r="O20" s="166"/>
      <c r="P20" s="166"/>
      <c r="Q20" s="166"/>
      <c r="R20" s="234"/>
      <c r="S20" s="137"/>
    </row>
    <row r="21" spans="1:19" s="160" customFormat="1" ht="13.5" customHeight="1" x14ac:dyDescent="0.2">
      <c r="A21" s="163"/>
      <c r="B21" s="159"/>
      <c r="C21" s="611"/>
      <c r="D21" s="491"/>
      <c r="E21" s="166"/>
      <c r="F21" s="166"/>
      <c r="G21" s="166"/>
      <c r="H21" s="166"/>
      <c r="I21" s="166"/>
      <c r="J21" s="166"/>
      <c r="K21" s="166"/>
      <c r="L21" s="166"/>
      <c r="M21" s="166"/>
      <c r="N21" s="166"/>
      <c r="O21" s="166"/>
      <c r="P21" s="166"/>
      <c r="Q21" s="166"/>
      <c r="R21" s="234"/>
      <c r="S21" s="137"/>
    </row>
    <row r="22" spans="1:19" s="160" customFormat="1" ht="13.5" customHeight="1" x14ac:dyDescent="0.2">
      <c r="A22" s="158"/>
      <c r="B22" s="159"/>
      <c r="C22" s="611"/>
      <c r="D22" s="491"/>
      <c r="E22" s="166"/>
      <c r="F22" s="166"/>
      <c r="G22" s="166"/>
      <c r="H22" s="166"/>
      <c r="I22" s="166"/>
      <c r="J22" s="166"/>
      <c r="K22" s="166"/>
      <c r="L22" s="166"/>
      <c r="M22" s="166"/>
      <c r="N22" s="166"/>
      <c r="O22" s="166"/>
      <c r="P22" s="166"/>
      <c r="Q22" s="166"/>
      <c r="R22" s="234"/>
      <c r="S22" s="137"/>
    </row>
    <row r="23" spans="1:19" s="160" customFormat="1" ht="13.5" customHeight="1" x14ac:dyDescent="0.2">
      <c r="A23" s="158"/>
      <c r="B23" s="159"/>
      <c r="C23" s="611"/>
      <c r="D23" s="491"/>
      <c r="E23" s="166"/>
      <c r="F23" s="166"/>
      <c r="G23" s="166"/>
      <c r="H23" s="166"/>
      <c r="I23" s="166"/>
      <c r="J23" s="166"/>
      <c r="K23" s="166"/>
      <c r="L23" s="166"/>
      <c r="M23" s="166"/>
      <c r="N23" s="166"/>
      <c r="O23" s="166"/>
      <c r="P23" s="166"/>
      <c r="Q23" s="166"/>
      <c r="R23" s="234"/>
      <c r="S23" s="137"/>
    </row>
    <row r="24" spans="1:19" s="160" customFormat="1" ht="13.5" customHeight="1" x14ac:dyDescent="0.2">
      <c r="A24" s="158"/>
      <c r="B24" s="159"/>
      <c r="C24" s="611"/>
      <c r="D24" s="491"/>
      <c r="E24" s="166"/>
      <c r="F24" s="166"/>
      <c r="G24" s="166"/>
      <c r="H24" s="166"/>
      <c r="I24" s="166"/>
      <c r="J24" s="166"/>
      <c r="K24" s="166"/>
      <c r="L24" s="166"/>
      <c r="M24" s="166"/>
      <c r="N24" s="166"/>
      <c r="O24" s="166"/>
      <c r="P24" s="166"/>
      <c r="Q24" s="166"/>
      <c r="R24" s="234"/>
      <c r="S24" s="137"/>
    </row>
    <row r="25" spans="1:19" s="160" customFormat="1" ht="13.5" customHeight="1" x14ac:dyDescent="0.2">
      <c r="A25" s="158"/>
      <c r="B25" s="159"/>
      <c r="C25" s="611"/>
      <c r="D25" s="491"/>
      <c r="E25" s="166"/>
      <c r="F25" s="166"/>
      <c r="G25" s="166"/>
      <c r="H25" s="166"/>
      <c r="I25" s="166"/>
      <c r="J25" s="166"/>
      <c r="K25" s="166"/>
      <c r="L25" s="166"/>
      <c r="M25" s="166"/>
      <c r="N25" s="166"/>
      <c r="O25" s="166"/>
      <c r="P25" s="166"/>
      <c r="Q25" s="166"/>
      <c r="R25" s="234"/>
      <c r="S25" s="137"/>
    </row>
    <row r="26" spans="1:19" s="167" customFormat="1" ht="13.5" customHeight="1" x14ac:dyDescent="0.2">
      <c r="A26" s="168"/>
      <c r="B26" s="169"/>
      <c r="C26" s="492"/>
      <c r="D26" s="236"/>
      <c r="E26" s="170"/>
      <c r="F26" s="170"/>
      <c r="G26" s="170"/>
      <c r="H26" s="170"/>
      <c r="I26" s="170"/>
      <c r="J26" s="170"/>
      <c r="K26" s="170"/>
      <c r="L26" s="170"/>
      <c r="M26" s="170"/>
      <c r="N26" s="170"/>
      <c r="O26" s="170"/>
      <c r="P26" s="170"/>
      <c r="Q26" s="170"/>
      <c r="R26" s="237"/>
      <c r="S26" s="161"/>
    </row>
    <row r="27" spans="1:19" ht="13.5" customHeight="1" x14ac:dyDescent="0.2">
      <c r="A27" s="135"/>
      <c r="B27" s="137"/>
      <c r="C27" s="611"/>
      <c r="D27" s="138"/>
      <c r="E27" s="166"/>
      <c r="F27" s="166"/>
      <c r="G27" s="166"/>
      <c r="H27" s="166"/>
      <c r="I27" s="166"/>
      <c r="J27" s="166"/>
      <c r="K27" s="166"/>
      <c r="L27" s="166"/>
      <c r="M27" s="166"/>
      <c r="N27" s="166"/>
      <c r="O27" s="166"/>
      <c r="P27" s="166"/>
      <c r="Q27" s="166"/>
      <c r="R27" s="234"/>
      <c r="S27" s="137"/>
    </row>
    <row r="28" spans="1:19" s="160" customFormat="1" ht="13.5" customHeight="1" x14ac:dyDescent="0.2">
      <c r="A28" s="158"/>
      <c r="B28" s="159"/>
      <c r="C28" s="611"/>
      <c r="D28" s="138"/>
      <c r="E28" s="166"/>
      <c r="F28" s="166"/>
      <c r="G28" s="166"/>
      <c r="H28" s="166"/>
      <c r="I28" s="166"/>
      <c r="J28" s="166"/>
      <c r="K28" s="166"/>
      <c r="L28" s="166"/>
      <c r="M28" s="166"/>
      <c r="N28" s="166"/>
      <c r="O28" s="166"/>
      <c r="P28" s="166"/>
      <c r="Q28" s="166"/>
      <c r="R28" s="234"/>
      <c r="S28" s="137"/>
    </row>
    <row r="29" spans="1:19" s="160" customFormat="1" ht="13.5" customHeight="1" x14ac:dyDescent="0.2">
      <c r="A29" s="158"/>
      <c r="B29" s="159"/>
      <c r="C29" s="611"/>
      <c r="D29" s="238"/>
      <c r="E29" s="166"/>
      <c r="F29" s="166"/>
      <c r="G29" s="166"/>
      <c r="H29" s="166"/>
      <c r="I29" s="166"/>
      <c r="J29" s="166"/>
      <c r="K29" s="166"/>
      <c r="L29" s="166"/>
      <c r="M29" s="166"/>
      <c r="N29" s="166"/>
      <c r="O29" s="166"/>
      <c r="P29" s="166"/>
      <c r="Q29" s="166"/>
      <c r="R29" s="234"/>
      <c r="S29" s="137"/>
    </row>
    <row r="30" spans="1:19" s="160" customFormat="1" ht="13.5" customHeight="1" x14ac:dyDescent="0.2">
      <c r="A30" s="158"/>
      <c r="B30" s="159"/>
      <c r="C30" s="611"/>
      <c r="D30" s="736"/>
      <c r="E30" s="737"/>
      <c r="F30" s="737"/>
      <c r="G30" s="737"/>
      <c r="H30" s="737"/>
      <c r="I30" s="737"/>
      <c r="J30" s="737"/>
      <c r="K30" s="737"/>
      <c r="L30" s="737"/>
      <c r="M30" s="737"/>
      <c r="N30" s="737"/>
      <c r="O30" s="737"/>
      <c r="P30" s="737"/>
      <c r="Q30" s="737"/>
      <c r="R30" s="234"/>
      <c r="S30" s="137"/>
    </row>
    <row r="31" spans="1:19" s="167" customFormat="1" ht="13.5" customHeight="1" x14ac:dyDescent="0.2">
      <c r="A31" s="168"/>
      <c r="B31" s="169"/>
      <c r="C31" s="492"/>
      <c r="D31" s="738"/>
      <c r="E31" s="738"/>
      <c r="F31" s="738"/>
      <c r="G31" s="738"/>
      <c r="H31" s="738"/>
      <c r="I31" s="738"/>
      <c r="J31" s="738"/>
      <c r="K31" s="738"/>
      <c r="L31" s="738"/>
      <c r="M31" s="738"/>
      <c r="N31" s="738"/>
      <c r="O31" s="738"/>
      <c r="P31" s="738"/>
      <c r="Q31" s="738"/>
      <c r="R31" s="237"/>
      <c r="S31" s="161"/>
    </row>
    <row r="32" spans="1:19" ht="35.25" customHeight="1" x14ac:dyDescent="0.2">
      <c r="A32" s="135"/>
      <c r="B32" s="137"/>
      <c r="C32" s="611"/>
      <c r="D32" s="739"/>
      <c r="E32" s="737"/>
      <c r="F32" s="737"/>
      <c r="G32" s="737"/>
      <c r="H32" s="737"/>
      <c r="I32" s="737"/>
      <c r="J32" s="737"/>
      <c r="K32" s="737"/>
      <c r="L32" s="737"/>
      <c r="M32" s="737"/>
      <c r="N32" s="737"/>
      <c r="O32" s="737"/>
      <c r="P32" s="737"/>
      <c r="Q32" s="737"/>
      <c r="R32" s="234"/>
      <c r="S32" s="137"/>
    </row>
    <row r="33" spans="1:19" ht="13.5" customHeight="1" x14ac:dyDescent="0.2">
      <c r="A33" s="135"/>
      <c r="B33" s="137"/>
      <c r="C33" s="946" t="s">
        <v>182</v>
      </c>
      <c r="D33" s="947"/>
      <c r="E33" s="947"/>
      <c r="F33" s="947"/>
      <c r="G33" s="947"/>
      <c r="H33" s="947"/>
      <c r="I33" s="947"/>
      <c r="J33" s="947"/>
      <c r="K33" s="947"/>
      <c r="L33" s="947"/>
      <c r="M33" s="947"/>
      <c r="N33" s="947"/>
      <c r="O33" s="947"/>
      <c r="P33" s="947"/>
      <c r="Q33" s="948"/>
      <c r="R33" s="234"/>
      <c r="S33" s="164"/>
    </row>
    <row r="34" spans="1:19" s="160" customFormat="1" ht="3.75" customHeight="1" x14ac:dyDescent="0.2">
      <c r="A34" s="158"/>
      <c r="B34" s="159"/>
      <c r="C34" s="611"/>
      <c r="D34" s="238"/>
      <c r="E34" s="166"/>
      <c r="F34" s="166"/>
      <c r="G34" s="166"/>
      <c r="H34" s="166"/>
      <c r="I34" s="166"/>
      <c r="J34" s="166"/>
      <c r="K34" s="166"/>
      <c r="L34" s="166"/>
      <c r="M34" s="166"/>
      <c r="N34" s="166"/>
      <c r="O34" s="166"/>
      <c r="P34" s="166"/>
      <c r="Q34" s="166"/>
      <c r="R34" s="234"/>
      <c r="S34" s="137"/>
    </row>
    <row r="35" spans="1:19" ht="12.75" customHeight="1" x14ac:dyDescent="0.2">
      <c r="A35" s="135"/>
      <c r="B35" s="137"/>
      <c r="C35" s="1490"/>
      <c r="D35" s="1490"/>
      <c r="E35" s="932">
        <v>2002</v>
      </c>
      <c r="F35" s="932">
        <v>2003</v>
      </c>
      <c r="G35" s="932">
        <v>2004</v>
      </c>
      <c r="H35" s="934" t="s">
        <v>590</v>
      </c>
      <c r="I35" s="932" t="s">
        <v>591</v>
      </c>
      <c r="J35" s="932" t="s">
        <v>592</v>
      </c>
      <c r="K35" s="932" t="s">
        <v>593</v>
      </c>
      <c r="L35" s="925" t="s">
        <v>594</v>
      </c>
      <c r="M35" s="928" t="s">
        <v>595</v>
      </c>
      <c r="N35" s="942" t="s">
        <v>596</v>
      </c>
      <c r="O35" s="942">
        <v>2013</v>
      </c>
      <c r="P35" s="942">
        <v>2014</v>
      </c>
      <c r="Q35" s="942">
        <v>2015</v>
      </c>
      <c r="R35" s="234"/>
      <c r="S35" s="137"/>
    </row>
    <row r="36" spans="1:19" ht="3.75" customHeight="1" x14ac:dyDescent="0.2">
      <c r="A36" s="135"/>
      <c r="B36" s="137"/>
      <c r="C36" s="899"/>
      <c r="D36" s="899"/>
      <c r="E36" s="884"/>
      <c r="F36" s="884"/>
      <c r="G36" s="920"/>
      <c r="H36" s="935"/>
      <c r="I36" s="998"/>
      <c r="J36" s="998"/>
      <c r="K36" s="998"/>
      <c r="L36" s="920"/>
      <c r="M36" s="920"/>
      <c r="N36" s="943"/>
      <c r="O36" s="943"/>
      <c r="P36" s="943"/>
      <c r="Q36" s="943"/>
      <c r="R36" s="234"/>
      <c r="S36" s="137"/>
    </row>
    <row r="37" spans="1:19" ht="13.5" customHeight="1" x14ac:dyDescent="0.2">
      <c r="A37" s="135"/>
      <c r="B37" s="137"/>
      <c r="C37" s="1487" t="s">
        <v>397</v>
      </c>
      <c r="D37" s="1488"/>
      <c r="E37" s="884"/>
      <c r="F37" s="884"/>
      <c r="G37" s="920"/>
      <c r="H37" s="935"/>
      <c r="I37" s="998"/>
      <c r="J37" s="998"/>
      <c r="K37" s="998"/>
      <c r="L37" s="920"/>
      <c r="M37" s="920"/>
      <c r="N37" s="943"/>
      <c r="O37" s="943"/>
      <c r="P37" s="943"/>
      <c r="Q37" s="943"/>
      <c r="R37" s="234"/>
      <c r="S37" s="137"/>
    </row>
    <row r="38" spans="1:19" s="171" customFormat="1" ht="13.5" customHeight="1" x14ac:dyDescent="0.2">
      <c r="A38" s="163"/>
      <c r="B38" s="172"/>
      <c r="D38" s="945" t="s">
        <v>68</v>
      </c>
      <c r="E38" s="944" t="s">
        <v>398</v>
      </c>
      <c r="F38" s="944" t="s">
        <v>398</v>
      </c>
      <c r="G38" s="944" t="s">
        <v>398</v>
      </c>
      <c r="H38" s="900">
        <v>49</v>
      </c>
      <c r="I38" s="917">
        <v>28</v>
      </c>
      <c r="J38" s="917">
        <v>54</v>
      </c>
      <c r="K38" s="917">
        <v>423</v>
      </c>
      <c r="L38" s="926">
        <v>324</v>
      </c>
      <c r="M38" s="929">
        <v>266</v>
      </c>
      <c r="N38" s="921">
        <v>550</v>
      </c>
      <c r="O38" s="921">
        <v>547</v>
      </c>
      <c r="P38" s="921">
        <v>344</v>
      </c>
      <c r="Q38" s="921">
        <v>254</v>
      </c>
      <c r="R38" s="234"/>
      <c r="S38" s="137"/>
    </row>
    <row r="39" spans="1:19" s="160" customFormat="1" ht="18.75" customHeight="1" x14ac:dyDescent="0.2">
      <c r="A39" s="158"/>
      <c r="B39" s="159"/>
      <c r="C39" s="611"/>
      <c r="D39" s="235"/>
      <c r="E39" s="885"/>
      <c r="F39" s="885"/>
      <c r="G39" s="930"/>
      <c r="H39" s="165"/>
      <c r="I39" s="919"/>
      <c r="J39" s="919"/>
      <c r="K39" s="919"/>
      <c r="L39" s="922"/>
      <c r="M39" s="930"/>
      <c r="N39" s="924"/>
      <c r="O39" s="924"/>
      <c r="P39" s="924"/>
      <c r="Q39" s="924"/>
      <c r="R39" s="234"/>
      <c r="S39" s="137"/>
    </row>
    <row r="40" spans="1:19" s="160" customFormat="1" ht="13.5" customHeight="1" x14ac:dyDescent="0.2">
      <c r="A40" s="158"/>
      <c r="B40" s="159"/>
      <c r="C40" s="1487" t="s">
        <v>146</v>
      </c>
      <c r="D40" s="1488"/>
      <c r="E40" s="885"/>
      <c r="F40" s="885"/>
      <c r="G40" s="930"/>
      <c r="H40" s="165"/>
      <c r="I40" s="919"/>
      <c r="J40" s="919"/>
      <c r="K40" s="919"/>
      <c r="L40" s="922"/>
      <c r="M40" s="930"/>
      <c r="N40" s="924"/>
      <c r="O40" s="924"/>
      <c r="P40" s="924"/>
      <c r="Q40" s="924"/>
      <c r="R40" s="234"/>
      <c r="S40" s="137"/>
    </row>
    <row r="41" spans="1:19" s="167" customFormat="1" ht="13.5" customHeight="1" x14ac:dyDescent="0.2">
      <c r="A41" s="168"/>
      <c r="B41" s="169"/>
      <c r="D41" s="945" t="s">
        <v>68</v>
      </c>
      <c r="E41" s="944" t="s">
        <v>398</v>
      </c>
      <c r="F41" s="944" t="s">
        <v>398</v>
      </c>
      <c r="G41" s="944" t="s">
        <v>398</v>
      </c>
      <c r="H41" s="901">
        <v>664</v>
      </c>
      <c r="I41" s="918">
        <v>891</v>
      </c>
      <c r="J41" s="918">
        <v>1422</v>
      </c>
      <c r="K41" s="918">
        <v>19278</v>
      </c>
      <c r="L41" s="927">
        <v>6145</v>
      </c>
      <c r="M41" s="931">
        <v>3601</v>
      </c>
      <c r="N41" s="923">
        <v>8703</v>
      </c>
      <c r="O41" s="923">
        <v>7434</v>
      </c>
      <c r="P41" s="923">
        <v>4460</v>
      </c>
      <c r="Q41" s="923">
        <v>3872</v>
      </c>
      <c r="R41" s="237"/>
      <c r="S41" s="161"/>
    </row>
    <row r="42" spans="1:19" s="141" customFormat="1" ht="26.25" customHeight="1" x14ac:dyDescent="0.2">
      <c r="A42" s="139"/>
      <c r="B42" s="140"/>
      <c r="C42" s="962"/>
      <c r="D42" s="963" t="s">
        <v>588</v>
      </c>
      <c r="E42" s="966" t="s">
        <v>398</v>
      </c>
      <c r="F42" s="966" t="s">
        <v>398</v>
      </c>
      <c r="G42" s="966" t="s">
        <v>398</v>
      </c>
      <c r="H42" s="968">
        <v>101</v>
      </c>
      <c r="I42" s="967">
        <v>116</v>
      </c>
      <c r="J42" s="967">
        <v>122</v>
      </c>
      <c r="K42" s="967">
        <v>9492</v>
      </c>
      <c r="L42" s="969">
        <v>3334</v>
      </c>
      <c r="M42" s="970">
        <v>2266</v>
      </c>
      <c r="N42" s="971">
        <v>4718</v>
      </c>
      <c r="O42" s="971">
        <v>3439</v>
      </c>
      <c r="P42" s="971">
        <v>2281</v>
      </c>
      <c r="Q42" s="971">
        <v>2413</v>
      </c>
      <c r="R42" s="959"/>
      <c r="S42" s="140"/>
    </row>
    <row r="43" spans="1:19" s="160" customFormat="1" ht="18.75" customHeight="1" x14ac:dyDescent="0.2">
      <c r="A43" s="158"/>
      <c r="B43" s="159"/>
      <c r="C43" s="611" t="s">
        <v>239</v>
      </c>
      <c r="D43" s="965" t="s">
        <v>589</v>
      </c>
      <c r="E43" s="944" t="s">
        <v>398</v>
      </c>
      <c r="F43" s="944" t="s">
        <v>398</v>
      </c>
      <c r="G43" s="944" t="s">
        <v>398</v>
      </c>
      <c r="H43" s="950">
        <v>563</v>
      </c>
      <c r="I43" s="949">
        <v>775</v>
      </c>
      <c r="J43" s="949">
        <v>1300</v>
      </c>
      <c r="K43" s="949">
        <v>9786</v>
      </c>
      <c r="L43" s="951">
        <v>2811</v>
      </c>
      <c r="M43" s="952">
        <v>1335</v>
      </c>
      <c r="N43" s="953">
        <v>3985</v>
      </c>
      <c r="O43" s="953">
        <v>3995</v>
      </c>
      <c r="P43" s="953">
        <v>2179</v>
      </c>
      <c r="Q43" s="953">
        <v>1459</v>
      </c>
      <c r="R43" s="234"/>
      <c r="S43" s="137"/>
    </row>
    <row r="44" spans="1:19" s="160" customFormat="1" ht="13.5" customHeight="1" x14ac:dyDescent="0.2">
      <c r="A44" s="158"/>
      <c r="B44" s="159"/>
      <c r="C44" s="611"/>
      <c r="D44" s="238"/>
      <c r="E44" s="166"/>
      <c r="F44" s="166"/>
      <c r="G44" s="166"/>
      <c r="H44" s="166"/>
      <c r="I44" s="166"/>
      <c r="J44" s="166"/>
      <c r="K44" s="166"/>
      <c r="L44" s="166"/>
      <c r="M44" s="166"/>
      <c r="N44" s="166"/>
      <c r="O44" s="166"/>
      <c r="P44" s="166"/>
      <c r="Q44" s="166"/>
      <c r="R44" s="234"/>
      <c r="S44" s="137"/>
    </row>
    <row r="45" spans="1:19" s="902" customFormat="1" ht="13.5" customHeight="1" x14ac:dyDescent="0.2">
      <c r="A45" s="904"/>
      <c r="B45" s="904"/>
      <c r="C45" s="905"/>
      <c r="D45" s="736"/>
      <c r="E45" s="737"/>
      <c r="F45" s="737"/>
      <c r="G45" s="737"/>
      <c r="H45" s="737"/>
      <c r="I45" s="737"/>
      <c r="J45" s="737"/>
      <c r="K45" s="737"/>
      <c r="L45" s="737"/>
      <c r="M45" s="737"/>
      <c r="N45" s="737"/>
      <c r="O45" s="737"/>
      <c r="P45" s="737"/>
      <c r="Q45" s="737"/>
      <c r="R45" s="234"/>
      <c r="S45" s="137"/>
    </row>
    <row r="46" spans="1:19" s="903" customFormat="1" ht="13.5" customHeight="1" x14ac:dyDescent="0.2">
      <c r="A46" s="738"/>
      <c r="B46" s="738"/>
      <c r="C46" s="907"/>
      <c r="D46" s="738"/>
      <c r="E46" s="908"/>
      <c r="F46" s="908"/>
      <c r="G46" s="908"/>
      <c r="H46" s="908"/>
      <c r="I46" s="908"/>
      <c r="J46" s="908"/>
      <c r="K46" s="908"/>
      <c r="L46" s="908"/>
      <c r="M46" s="908"/>
      <c r="N46" s="908"/>
      <c r="O46" s="908"/>
      <c r="P46" s="908"/>
      <c r="Q46" s="908"/>
      <c r="R46" s="234"/>
      <c r="S46" s="137"/>
    </row>
    <row r="47" spans="1:19" s="615" customFormat="1" ht="13.5" customHeight="1" x14ac:dyDescent="0.2">
      <c r="A47" s="906"/>
      <c r="B47" s="906"/>
      <c r="C47" s="905"/>
      <c r="D47" s="739"/>
      <c r="E47" s="737"/>
      <c r="F47" s="737"/>
      <c r="G47" s="737"/>
      <c r="H47" s="737"/>
      <c r="I47" s="737"/>
      <c r="J47" s="737"/>
      <c r="K47" s="737"/>
      <c r="L47" s="737"/>
      <c r="M47" s="737"/>
      <c r="N47" s="737"/>
      <c r="O47" s="737"/>
      <c r="P47" s="737"/>
      <c r="Q47" s="737"/>
      <c r="R47" s="234"/>
      <c r="S47" s="137"/>
    </row>
    <row r="48" spans="1:19" s="902" customFormat="1" ht="13.5" customHeight="1" x14ac:dyDescent="0.2">
      <c r="A48" s="904"/>
      <c r="B48" s="904"/>
      <c r="C48" s="905"/>
      <c r="D48" s="739"/>
      <c r="E48" s="737"/>
      <c r="F48" s="737"/>
      <c r="G48" s="737"/>
      <c r="H48" s="737"/>
      <c r="I48" s="737"/>
      <c r="J48" s="737"/>
      <c r="K48" s="737"/>
      <c r="L48" s="737"/>
      <c r="M48" s="737"/>
      <c r="N48" s="737"/>
      <c r="O48" s="737"/>
      <c r="P48" s="737"/>
      <c r="Q48" s="737"/>
      <c r="R48" s="234"/>
      <c r="S48" s="137"/>
    </row>
    <row r="49" spans="1:19" s="902" customFormat="1" ht="13.5" customHeight="1" x14ac:dyDescent="0.2">
      <c r="A49" s="904"/>
      <c r="B49" s="904"/>
      <c r="C49" s="905"/>
      <c r="D49" s="736"/>
      <c r="E49" s="737"/>
      <c r="F49" s="737"/>
      <c r="G49" s="737"/>
      <c r="H49" s="737"/>
      <c r="I49" s="737"/>
      <c r="J49" s="737"/>
      <c r="K49" s="737"/>
      <c r="L49" s="737"/>
      <c r="M49" s="737"/>
      <c r="N49" s="737"/>
      <c r="O49" s="737"/>
      <c r="P49" s="737"/>
      <c r="Q49" s="737"/>
      <c r="R49" s="234"/>
      <c r="S49" s="137"/>
    </row>
    <row r="50" spans="1:19" s="902" customFormat="1" ht="13.5" customHeight="1" x14ac:dyDescent="0.2">
      <c r="A50" s="904"/>
      <c r="B50" s="904"/>
      <c r="C50" s="905"/>
      <c r="D50" s="736"/>
      <c r="E50" s="737"/>
      <c r="F50" s="737"/>
      <c r="G50" s="737"/>
      <c r="H50" s="737"/>
      <c r="I50" s="737"/>
      <c r="J50" s="737"/>
      <c r="K50" s="737"/>
      <c r="L50" s="737"/>
      <c r="M50" s="737"/>
      <c r="N50" s="737"/>
      <c r="O50" s="737"/>
      <c r="P50" s="737"/>
      <c r="Q50" s="737"/>
      <c r="R50" s="234"/>
      <c r="S50" s="137"/>
    </row>
    <row r="51" spans="1:19" s="615" customFormat="1" ht="13.5" customHeight="1" x14ac:dyDescent="0.2">
      <c r="A51" s="906"/>
      <c r="B51" s="906"/>
      <c r="C51" s="909"/>
      <c r="D51" s="1494"/>
      <c r="E51" s="1494"/>
      <c r="F51" s="1494"/>
      <c r="G51" s="1494"/>
      <c r="H51" s="910"/>
      <c r="I51" s="910"/>
      <c r="J51" s="910"/>
      <c r="K51" s="910"/>
      <c r="L51" s="910"/>
      <c r="M51" s="910"/>
      <c r="N51" s="910"/>
      <c r="O51" s="910"/>
      <c r="P51" s="910"/>
      <c r="Q51" s="910"/>
      <c r="R51" s="234"/>
      <c r="S51" s="137"/>
    </row>
    <row r="52" spans="1:19" s="615" customFormat="1" ht="13.5" customHeight="1" x14ac:dyDescent="0.2">
      <c r="A52" s="906"/>
      <c r="B52" s="906"/>
      <c r="C52" s="906"/>
      <c r="D52" s="906"/>
      <c r="E52" s="906"/>
      <c r="F52" s="906"/>
      <c r="G52" s="906"/>
      <c r="H52" s="906"/>
      <c r="I52" s="906"/>
      <c r="J52" s="906"/>
      <c r="K52" s="906"/>
      <c r="L52" s="906"/>
      <c r="M52" s="906"/>
      <c r="N52" s="906"/>
      <c r="O52" s="906"/>
      <c r="P52" s="906"/>
      <c r="Q52" s="906"/>
      <c r="R52" s="234"/>
      <c r="S52" s="137"/>
    </row>
    <row r="53" spans="1:19" s="615" customFormat="1" ht="13.5" customHeight="1" x14ac:dyDescent="0.2">
      <c r="A53" s="906"/>
      <c r="B53" s="906"/>
      <c r="C53" s="911"/>
      <c r="D53" s="912"/>
      <c r="E53" s="913"/>
      <c r="F53" s="913"/>
      <c r="G53" s="913"/>
      <c r="H53" s="913"/>
      <c r="I53" s="913"/>
      <c r="J53" s="913"/>
      <c r="K53" s="913"/>
      <c r="L53" s="913"/>
      <c r="M53" s="913"/>
      <c r="N53" s="913"/>
      <c r="O53" s="913"/>
      <c r="P53" s="913"/>
      <c r="Q53" s="913"/>
      <c r="R53" s="234"/>
      <c r="S53" s="137"/>
    </row>
    <row r="54" spans="1:19" s="615" customFormat="1" ht="13.5" customHeight="1" x14ac:dyDescent="0.2">
      <c r="A54" s="906"/>
      <c r="B54" s="906"/>
      <c r="C54" s="1490"/>
      <c r="D54" s="1490"/>
      <c r="E54" s="914"/>
      <c r="F54" s="914"/>
      <c r="G54" s="914"/>
      <c r="H54" s="914"/>
      <c r="I54" s="914"/>
      <c r="J54" s="914"/>
      <c r="K54" s="914"/>
      <c r="L54" s="914"/>
      <c r="M54" s="914"/>
      <c r="N54" s="914"/>
      <c r="O54" s="914"/>
      <c r="P54" s="914"/>
      <c r="Q54" s="914"/>
      <c r="R54" s="234"/>
      <c r="S54" s="137"/>
    </row>
    <row r="55" spans="1:19" s="615" customFormat="1" ht="13.5" customHeight="1" x14ac:dyDescent="0.2">
      <c r="A55" s="906"/>
      <c r="B55" s="906"/>
      <c r="C55" s="1493"/>
      <c r="D55" s="1493"/>
      <c r="E55" s="915"/>
      <c r="F55" s="915"/>
      <c r="G55" s="915"/>
      <c r="H55" s="915"/>
      <c r="I55" s="915"/>
      <c r="J55" s="915"/>
      <c r="K55" s="915"/>
      <c r="L55" s="915"/>
      <c r="M55" s="915"/>
      <c r="N55" s="915"/>
      <c r="O55" s="915"/>
      <c r="P55" s="915"/>
      <c r="Q55" s="915"/>
      <c r="R55" s="234"/>
      <c r="S55" s="137"/>
    </row>
    <row r="56" spans="1:19" s="615" customFormat="1" ht="13.5" customHeight="1" x14ac:dyDescent="0.2">
      <c r="A56" s="906"/>
      <c r="B56" s="906"/>
      <c r="C56" s="907"/>
      <c r="D56" s="916"/>
      <c r="E56" s="915"/>
      <c r="F56" s="915"/>
      <c r="G56" s="915"/>
      <c r="H56" s="915"/>
      <c r="I56" s="915"/>
      <c r="J56" s="915"/>
      <c r="K56" s="915"/>
      <c r="L56" s="915"/>
      <c r="M56" s="915"/>
      <c r="N56" s="915"/>
      <c r="O56" s="915"/>
      <c r="P56" s="915"/>
      <c r="Q56" s="915"/>
      <c r="R56" s="234"/>
      <c r="S56" s="137"/>
    </row>
    <row r="57" spans="1:19" s="615" customFormat="1" ht="13.5" customHeight="1" x14ac:dyDescent="0.2">
      <c r="A57" s="906"/>
      <c r="B57" s="906"/>
      <c r="C57" s="905"/>
      <c r="D57" s="739"/>
      <c r="E57" s="915"/>
      <c r="F57" s="915"/>
      <c r="G57" s="915"/>
      <c r="H57" s="915"/>
      <c r="I57" s="915"/>
      <c r="J57" s="915"/>
      <c r="K57" s="915"/>
      <c r="L57" s="915"/>
      <c r="M57" s="915"/>
      <c r="N57" s="915"/>
      <c r="O57" s="915"/>
      <c r="P57" s="915"/>
      <c r="Q57" s="915"/>
      <c r="R57" s="234"/>
      <c r="S57" s="137"/>
    </row>
    <row r="58" spans="1:19" s="960" customFormat="1" ht="13.5" customHeight="1" x14ac:dyDescent="0.2">
      <c r="A58" s="958"/>
      <c r="B58" s="958"/>
      <c r="C58" s="1492" t="s">
        <v>597</v>
      </c>
      <c r="D58" s="1492"/>
      <c r="E58" s="1492"/>
      <c r="F58" s="1492"/>
      <c r="G58" s="1492"/>
      <c r="H58" s="1492"/>
      <c r="I58" s="1492"/>
      <c r="J58" s="1492"/>
      <c r="K58" s="1492"/>
      <c r="L58" s="1492"/>
      <c r="M58" s="1492"/>
      <c r="N58" s="1492"/>
      <c r="O58" s="1492"/>
      <c r="P58" s="1492"/>
      <c r="Q58" s="1492"/>
      <c r="R58" s="959"/>
      <c r="S58" s="140"/>
    </row>
    <row r="59" spans="1:19" s="141" customFormat="1" ht="13.5" customHeight="1" x14ac:dyDescent="0.2">
      <c r="A59" s="958"/>
      <c r="B59" s="958"/>
      <c r="C59" s="1492" t="s">
        <v>419</v>
      </c>
      <c r="D59" s="1492"/>
      <c r="E59" s="1492"/>
      <c r="F59" s="1492"/>
      <c r="G59" s="1492"/>
      <c r="H59" s="1492"/>
      <c r="I59" s="1492"/>
      <c r="J59" s="1492"/>
      <c r="K59" s="1492"/>
      <c r="L59" s="1492"/>
      <c r="M59" s="1492"/>
      <c r="N59" s="1492"/>
      <c r="O59" s="1492"/>
      <c r="P59" s="1492"/>
      <c r="Q59" s="1492"/>
      <c r="R59" s="959"/>
      <c r="S59" s="140"/>
    </row>
    <row r="60" spans="1:19" s="418" customFormat="1" ht="13.5" customHeight="1" x14ac:dyDescent="0.2">
      <c r="A60" s="906"/>
      <c r="B60" s="906"/>
      <c r="C60" s="487" t="s">
        <v>447</v>
      </c>
      <c r="D60" s="442"/>
      <c r="E60" s="936"/>
      <c r="F60" s="936"/>
      <c r="G60" s="936"/>
      <c r="H60" s="936"/>
      <c r="I60" s="937" t="s">
        <v>135</v>
      </c>
      <c r="J60" s="938"/>
      <c r="K60" s="938"/>
      <c r="L60" s="938"/>
      <c r="M60" s="519"/>
      <c r="N60" s="591"/>
      <c r="O60" s="591"/>
      <c r="P60" s="591"/>
      <c r="Q60" s="591"/>
      <c r="R60" s="234"/>
    </row>
    <row r="61" spans="1:19" ht="13.5" customHeight="1" x14ac:dyDescent="0.2">
      <c r="A61" s="135"/>
      <c r="B61" s="137"/>
      <c r="C61" s="465"/>
      <c r="D61" s="137"/>
      <c r="E61" s="174"/>
      <c r="F61" s="1428">
        <v>42461</v>
      </c>
      <c r="G61" s="1428"/>
      <c r="H61" s="1428"/>
      <c r="I61" s="1428"/>
      <c r="J61" s="1428"/>
      <c r="K61" s="1428"/>
      <c r="L61" s="1428"/>
      <c r="M61" s="1428"/>
      <c r="N61" s="1428"/>
      <c r="O61" s="1428"/>
      <c r="P61" s="1428"/>
      <c r="Q61" s="1428"/>
      <c r="R61" s="407">
        <v>9</v>
      </c>
      <c r="S61" s="137"/>
    </row>
    <row r="62" spans="1:19" ht="15" customHeight="1" x14ac:dyDescent="0.2">
      <c r="B62" s="465"/>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N8"/>
    <mergeCell ref="O8:Q8"/>
  </mergeCells>
  <conditionalFormatting sqref="E9:Q11 E8 E35:G35 H35:Q37">
    <cfRule type="cellIs" dxfId="15"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499" t="s">
        <v>327</v>
      </c>
      <c r="E1" s="1499"/>
      <c r="F1" s="1499"/>
      <c r="G1" s="1499"/>
      <c r="H1" s="1499"/>
      <c r="I1" s="1499"/>
      <c r="J1" s="1499"/>
      <c r="K1" s="1499"/>
      <c r="L1" s="1499"/>
      <c r="M1" s="1499"/>
      <c r="N1" s="1499"/>
      <c r="O1" s="1499"/>
      <c r="P1" s="1499"/>
      <c r="Q1" s="1499"/>
      <c r="R1" s="1499"/>
      <c r="S1" s="2"/>
    </row>
    <row r="2" spans="1:19" ht="6" customHeight="1" x14ac:dyDescent="0.2">
      <c r="A2" s="2"/>
      <c r="B2" s="1500"/>
      <c r="C2" s="1501"/>
      <c r="D2" s="1502"/>
      <c r="E2" s="4"/>
      <c r="F2" s="4"/>
      <c r="G2" s="4"/>
      <c r="H2" s="4"/>
      <c r="I2" s="4"/>
      <c r="J2" s="4"/>
      <c r="K2" s="4"/>
      <c r="L2" s="4"/>
      <c r="M2" s="4"/>
      <c r="N2" s="4"/>
      <c r="O2" s="4"/>
      <c r="P2" s="4"/>
      <c r="Q2" s="4"/>
      <c r="R2" s="4"/>
      <c r="S2" s="2"/>
    </row>
    <row r="3" spans="1:19" ht="13.5" customHeight="1" thickBot="1" x14ac:dyDescent="0.25">
      <c r="A3" s="2"/>
      <c r="B3" s="227"/>
      <c r="C3" s="4"/>
      <c r="D3" s="4"/>
      <c r="E3" s="732"/>
      <c r="F3" s="732"/>
      <c r="G3" s="732"/>
      <c r="H3" s="732"/>
      <c r="I3" s="551"/>
      <c r="J3" s="732"/>
      <c r="K3" s="732"/>
      <c r="L3" s="732"/>
      <c r="M3" s="732"/>
      <c r="N3" s="732"/>
      <c r="O3" s="732"/>
      <c r="P3" s="732"/>
      <c r="Q3" s="732" t="s">
        <v>73</v>
      </c>
      <c r="R3" s="4"/>
      <c r="S3" s="2"/>
    </row>
    <row r="4" spans="1:19" s="7" customFormat="1" ht="13.5" customHeight="1" thickBot="1" x14ac:dyDescent="0.25">
      <c r="A4" s="6"/>
      <c r="B4" s="226"/>
      <c r="C4" s="403" t="s">
        <v>217</v>
      </c>
      <c r="D4" s="552"/>
      <c r="E4" s="552"/>
      <c r="F4" s="552"/>
      <c r="G4" s="552"/>
      <c r="H4" s="552"/>
      <c r="I4" s="552"/>
      <c r="J4" s="552"/>
      <c r="K4" s="552"/>
      <c r="L4" s="552"/>
      <c r="M4" s="552"/>
      <c r="N4" s="552"/>
      <c r="O4" s="552"/>
      <c r="P4" s="552"/>
      <c r="Q4" s="553"/>
      <c r="R4" s="4"/>
      <c r="S4" s="6"/>
    </row>
    <row r="5" spans="1:19" ht="4.5" customHeight="1" x14ac:dyDescent="0.2">
      <c r="A5" s="2"/>
      <c r="B5" s="227"/>
      <c r="C5" s="1503" t="s">
        <v>78</v>
      </c>
      <c r="D5" s="1503"/>
      <c r="E5" s="1504"/>
      <c r="F5" s="1504"/>
      <c r="G5" s="1504"/>
      <c r="H5" s="1504"/>
      <c r="I5" s="1504"/>
      <c r="J5" s="1504"/>
      <c r="K5" s="1504"/>
      <c r="L5" s="1504"/>
      <c r="M5" s="1504"/>
      <c r="N5" s="1504"/>
      <c r="O5" s="1271"/>
      <c r="P5" s="1271"/>
      <c r="Q5" s="1271"/>
      <c r="R5" s="4"/>
      <c r="S5" s="2"/>
    </row>
    <row r="6" spans="1:19" ht="12" customHeight="1" x14ac:dyDescent="0.2">
      <c r="A6" s="2"/>
      <c r="B6" s="227"/>
      <c r="C6" s="1503"/>
      <c r="D6" s="1503"/>
      <c r="E6" s="1505" t="s">
        <v>554</v>
      </c>
      <c r="F6" s="1505"/>
      <c r="G6" s="1505"/>
      <c r="H6" s="1505"/>
      <c r="I6" s="1505"/>
      <c r="J6" s="1505"/>
      <c r="K6" s="1505"/>
      <c r="L6" s="1505"/>
      <c r="M6" s="1505"/>
      <c r="N6" s="1505"/>
      <c r="O6" s="1505" t="s">
        <v>555</v>
      </c>
      <c r="P6" s="1505"/>
      <c r="Q6" s="1505"/>
      <c r="R6" s="4"/>
      <c r="S6" s="2"/>
    </row>
    <row r="7" spans="1:19" x14ac:dyDescent="0.2">
      <c r="A7" s="2"/>
      <c r="B7" s="227"/>
      <c r="C7" s="1275"/>
      <c r="D7" s="1275"/>
      <c r="E7" s="733" t="s">
        <v>103</v>
      </c>
      <c r="F7" s="733" t="s">
        <v>102</v>
      </c>
      <c r="G7" s="733" t="s">
        <v>101</v>
      </c>
      <c r="H7" s="733" t="s">
        <v>100</v>
      </c>
      <c r="I7" s="733" t="s">
        <v>99</v>
      </c>
      <c r="J7" s="733" t="s">
        <v>98</v>
      </c>
      <c r="K7" s="733" t="s">
        <v>97</v>
      </c>
      <c r="L7" s="733" t="s">
        <v>96</v>
      </c>
      <c r="M7" s="733" t="s">
        <v>95</v>
      </c>
      <c r="N7" s="733" t="s">
        <v>94</v>
      </c>
      <c r="O7" s="733" t="s">
        <v>93</v>
      </c>
      <c r="P7" s="733" t="s">
        <v>104</v>
      </c>
      <c r="Q7" s="733" t="s">
        <v>563</v>
      </c>
      <c r="R7" s="1271"/>
      <c r="S7" s="2"/>
    </row>
    <row r="8" spans="1:19" s="540" customFormat="1" ht="15" customHeight="1" x14ac:dyDescent="0.2">
      <c r="A8" s="95"/>
      <c r="B8" s="228"/>
      <c r="C8" s="1495" t="s">
        <v>68</v>
      </c>
      <c r="D8" s="1495"/>
      <c r="E8" s="554">
        <v>60610</v>
      </c>
      <c r="F8" s="555">
        <v>53765</v>
      </c>
      <c r="G8" s="555">
        <v>48152</v>
      </c>
      <c r="H8" s="555">
        <v>53650</v>
      </c>
      <c r="I8" s="555">
        <v>56697</v>
      </c>
      <c r="J8" s="555">
        <v>52955</v>
      </c>
      <c r="K8" s="555">
        <v>74412</v>
      </c>
      <c r="L8" s="555">
        <v>70194</v>
      </c>
      <c r="M8" s="555">
        <v>64695</v>
      </c>
      <c r="N8" s="555">
        <v>54033</v>
      </c>
      <c r="O8" s="555">
        <v>64934</v>
      </c>
      <c r="P8" s="555">
        <v>53632</v>
      </c>
      <c r="Q8" s="555">
        <v>53464</v>
      </c>
      <c r="R8" s="541"/>
      <c r="S8" s="95"/>
    </row>
    <row r="9" spans="1:19" s="549" customFormat="1" ht="11.25" customHeight="1" x14ac:dyDescent="0.2">
      <c r="A9" s="556"/>
      <c r="B9" s="557"/>
      <c r="C9" s="558"/>
      <c r="D9" s="477" t="s">
        <v>191</v>
      </c>
      <c r="E9" s="152">
        <v>21181</v>
      </c>
      <c r="F9" s="162">
        <v>19122</v>
      </c>
      <c r="G9" s="162">
        <v>16956</v>
      </c>
      <c r="H9" s="162">
        <v>19315</v>
      </c>
      <c r="I9" s="162">
        <v>20496</v>
      </c>
      <c r="J9" s="162">
        <v>19259</v>
      </c>
      <c r="K9" s="162">
        <v>26907</v>
      </c>
      <c r="L9" s="162">
        <v>23514</v>
      </c>
      <c r="M9" s="162">
        <v>20153</v>
      </c>
      <c r="N9" s="162">
        <v>18155</v>
      </c>
      <c r="O9" s="162">
        <v>22203</v>
      </c>
      <c r="P9" s="162">
        <v>18462</v>
      </c>
      <c r="Q9" s="162">
        <v>18033</v>
      </c>
      <c r="R9" s="559"/>
      <c r="S9" s="556"/>
    </row>
    <row r="10" spans="1:19" s="549" customFormat="1" ht="11.25" customHeight="1" x14ac:dyDescent="0.2">
      <c r="A10" s="556"/>
      <c r="B10" s="557"/>
      <c r="C10" s="558"/>
      <c r="D10" s="477" t="s">
        <v>192</v>
      </c>
      <c r="E10" s="152">
        <v>11569</v>
      </c>
      <c r="F10" s="162">
        <v>10641</v>
      </c>
      <c r="G10" s="162">
        <v>9749</v>
      </c>
      <c r="H10" s="162">
        <v>11007</v>
      </c>
      <c r="I10" s="162">
        <v>11525</v>
      </c>
      <c r="J10" s="162">
        <v>11173</v>
      </c>
      <c r="K10" s="162">
        <v>15403</v>
      </c>
      <c r="L10" s="162">
        <v>14200</v>
      </c>
      <c r="M10" s="162">
        <v>11780</v>
      </c>
      <c r="N10" s="162">
        <v>10892</v>
      </c>
      <c r="O10" s="162">
        <v>12468</v>
      </c>
      <c r="P10" s="162">
        <v>10301</v>
      </c>
      <c r="Q10" s="162">
        <v>10413</v>
      </c>
      <c r="R10" s="559"/>
      <c r="S10" s="556"/>
    </row>
    <row r="11" spans="1:19" s="549" customFormat="1" ht="11.25" customHeight="1" x14ac:dyDescent="0.2">
      <c r="A11" s="556"/>
      <c r="B11" s="557"/>
      <c r="C11" s="558"/>
      <c r="D11" s="477" t="s">
        <v>193</v>
      </c>
      <c r="E11" s="152">
        <v>17176</v>
      </c>
      <c r="F11" s="162">
        <v>15236</v>
      </c>
      <c r="G11" s="162">
        <v>13681</v>
      </c>
      <c r="H11" s="162">
        <v>14606</v>
      </c>
      <c r="I11" s="162">
        <v>15319</v>
      </c>
      <c r="J11" s="162">
        <v>14278</v>
      </c>
      <c r="K11" s="162">
        <v>19180</v>
      </c>
      <c r="L11" s="162">
        <v>17600</v>
      </c>
      <c r="M11" s="162">
        <v>15342</v>
      </c>
      <c r="N11" s="162">
        <v>13297</v>
      </c>
      <c r="O11" s="162">
        <v>17989</v>
      </c>
      <c r="P11" s="162">
        <v>15193</v>
      </c>
      <c r="Q11" s="162">
        <v>15595</v>
      </c>
      <c r="R11" s="559"/>
      <c r="S11" s="556"/>
    </row>
    <row r="12" spans="1:19" s="549" customFormat="1" ht="11.25" customHeight="1" x14ac:dyDescent="0.2">
      <c r="A12" s="556"/>
      <c r="B12" s="557"/>
      <c r="C12" s="558"/>
      <c r="D12" s="477" t="s">
        <v>194</v>
      </c>
      <c r="E12" s="152">
        <v>4917</v>
      </c>
      <c r="F12" s="162">
        <v>4047</v>
      </c>
      <c r="G12" s="162">
        <v>3604</v>
      </c>
      <c r="H12" s="162">
        <v>4177</v>
      </c>
      <c r="I12" s="162">
        <v>4872</v>
      </c>
      <c r="J12" s="162">
        <v>4176</v>
      </c>
      <c r="K12" s="162">
        <v>6098</v>
      </c>
      <c r="L12" s="162">
        <v>6388</v>
      </c>
      <c r="M12" s="162">
        <v>4716</v>
      </c>
      <c r="N12" s="162">
        <v>4637</v>
      </c>
      <c r="O12" s="162">
        <v>5247</v>
      </c>
      <c r="P12" s="162">
        <v>4264</v>
      </c>
      <c r="Q12" s="162">
        <v>4603</v>
      </c>
      <c r="R12" s="559"/>
      <c r="S12" s="556"/>
    </row>
    <row r="13" spans="1:19" s="549" customFormat="1" ht="11.25" customHeight="1" x14ac:dyDescent="0.2">
      <c r="A13" s="556"/>
      <c r="B13" s="557"/>
      <c r="C13" s="558"/>
      <c r="D13" s="477" t="s">
        <v>195</v>
      </c>
      <c r="E13" s="152">
        <v>2984</v>
      </c>
      <c r="F13" s="162">
        <v>2419</v>
      </c>
      <c r="G13" s="162">
        <v>2198</v>
      </c>
      <c r="H13" s="162">
        <v>2204</v>
      </c>
      <c r="I13" s="162">
        <v>2127</v>
      </c>
      <c r="J13" s="162">
        <v>1806</v>
      </c>
      <c r="K13" s="162">
        <v>3520</v>
      </c>
      <c r="L13" s="162">
        <v>5293</v>
      </c>
      <c r="M13" s="162">
        <v>9554</v>
      </c>
      <c r="N13" s="162">
        <v>4819</v>
      </c>
      <c r="O13" s="162">
        <v>4053</v>
      </c>
      <c r="P13" s="162">
        <v>2906</v>
      </c>
      <c r="Q13" s="162">
        <v>2481</v>
      </c>
      <c r="R13" s="559"/>
      <c r="S13" s="556"/>
    </row>
    <row r="14" spans="1:19" s="549" customFormat="1" ht="11.25" customHeight="1" x14ac:dyDescent="0.2">
      <c r="A14" s="556"/>
      <c r="B14" s="557"/>
      <c r="C14" s="558"/>
      <c r="D14" s="477" t="s">
        <v>131</v>
      </c>
      <c r="E14" s="152">
        <v>1474</v>
      </c>
      <c r="F14" s="162">
        <v>1209</v>
      </c>
      <c r="G14" s="162">
        <v>929</v>
      </c>
      <c r="H14" s="162">
        <v>1206</v>
      </c>
      <c r="I14" s="162">
        <v>1032</v>
      </c>
      <c r="J14" s="162">
        <v>1133</v>
      </c>
      <c r="K14" s="162">
        <v>1629</v>
      </c>
      <c r="L14" s="162">
        <v>1654</v>
      </c>
      <c r="M14" s="162">
        <v>1574</v>
      </c>
      <c r="N14" s="162">
        <v>1209</v>
      </c>
      <c r="O14" s="162">
        <v>1483</v>
      </c>
      <c r="P14" s="162">
        <v>1285</v>
      </c>
      <c r="Q14" s="162">
        <v>1266</v>
      </c>
      <c r="R14" s="559"/>
      <c r="S14" s="556"/>
    </row>
    <row r="15" spans="1:19" s="549" customFormat="1" ht="11.25" customHeight="1" x14ac:dyDescent="0.2">
      <c r="A15" s="556"/>
      <c r="B15" s="557"/>
      <c r="C15" s="558"/>
      <c r="D15" s="477" t="s">
        <v>132</v>
      </c>
      <c r="E15" s="152">
        <v>1309</v>
      </c>
      <c r="F15" s="162">
        <v>1091</v>
      </c>
      <c r="G15" s="162">
        <v>1035</v>
      </c>
      <c r="H15" s="162">
        <v>1135</v>
      </c>
      <c r="I15" s="162">
        <v>1326</v>
      </c>
      <c r="J15" s="162">
        <v>1130</v>
      </c>
      <c r="K15" s="162">
        <v>1675</v>
      </c>
      <c r="L15" s="162">
        <v>1545</v>
      </c>
      <c r="M15" s="162">
        <v>1576</v>
      </c>
      <c r="N15" s="162">
        <v>1024</v>
      </c>
      <c r="O15" s="162">
        <v>1491</v>
      </c>
      <c r="P15" s="162">
        <v>1221</v>
      </c>
      <c r="Q15" s="162">
        <v>1073</v>
      </c>
      <c r="R15" s="559"/>
      <c r="S15" s="556"/>
    </row>
    <row r="16" spans="1:19" s="565" customFormat="1" ht="15" customHeight="1" x14ac:dyDescent="0.2">
      <c r="A16" s="560"/>
      <c r="B16" s="561"/>
      <c r="C16" s="1495" t="s">
        <v>294</v>
      </c>
      <c r="D16" s="1495"/>
      <c r="E16" s="562"/>
      <c r="F16" s="563"/>
      <c r="G16" s="563"/>
      <c r="H16" s="563"/>
      <c r="I16" s="563"/>
      <c r="J16" s="563"/>
      <c r="K16" s="563"/>
      <c r="L16" s="563"/>
      <c r="M16" s="563"/>
      <c r="N16" s="563"/>
      <c r="O16" s="563"/>
      <c r="P16" s="563"/>
      <c r="Q16" s="563"/>
      <c r="R16" s="564"/>
      <c r="S16" s="560"/>
    </row>
    <row r="17" spans="1:19" s="549" customFormat="1" ht="12" customHeight="1" x14ac:dyDescent="0.2">
      <c r="A17" s="556"/>
      <c r="B17" s="557"/>
      <c r="C17" s="558"/>
      <c r="D17" s="97" t="s">
        <v>556</v>
      </c>
      <c r="E17" s="162">
        <v>7464</v>
      </c>
      <c r="F17" s="162">
        <v>6673</v>
      </c>
      <c r="G17" s="162">
        <v>5781</v>
      </c>
      <c r="H17" s="162">
        <v>5900</v>
      </c>
      <c r="I17" s="162">
        <v>6044</v>
      </c>
      <c r="J17" s="162">
        <v>5728</v>
      </c>
      <c r="K17" s="162">
        <v>8005</v>
      </c>
      <c r="L17" s="162">
        <v>8697</v>
      </c>
      <c r="M17" s="162">
        <v>7335</v>
      </c>
      <c r="N17" s="162">
        <v>5322</v>
      </c>
      <c r="O17" s="162">
        <v>7833</v>
      </c>
      <c r="P17" s="162">
        <v>6661</v>
      </c>
      <c r="Q17" s="162">
        <v>6525</v>
      </c>
      <c r="R17" s="559"/>
      <c r="S17" s="556"/>
    </row>
    <row r="18" spans="1:19" s="549" customFormat="1" ht="12" customHeight="1" x14ac:dyDescent="0.2">
      <c r="A18" s="556"/>
      <c r="B18" s="557"/>
      <c r="C18" s="558"/>
      <c r="D18" s="97" t="s">
        <v>557</v>
      </c>
      <c r="E18" s="162">
        <v>5158</v>
      </c>
      <c r="F18" s="162">
        <v>4874</v>
      </c>
      <c r="G18" s="162">
        <v>4429</v>
      </c>
      <c r="H18" s="162">
        <v>4414</v>
      </c>
      <c r="I18" s="162">
        <v>4416</v>
      </c>
      <c r="J18" s="162">
        <v>4502</v>
      </c>
      <c r="K18" s="162">
        <v>5166</v>
      </c>
      <c r="L18" s="162">
        <v>5628</v>
      </c>
      <c r="M18" s="162">
        <v>5044</v>
      </c>
      <c r="N18" s="162">
        <v>4604</v>
      </c>
      <c r="O18" s="162">
        <v>5377</v>
      </c>
      <c r="P18" s="162">
        <v>4770</v>
      </c>
      <c r="Q18" s="162">
        <v>4830</v>
      </c>
      <c r="R18" s="559"/>
      <c r="S18" s="556"/>
    </row>
    <row r="19" spans="1:19" s="549" customFormat="1" ht="12" customHeight="1" x14ac:dyDescent="0.2">
      <c r="A19" s="556"/>
      <c r="B19" s="557"/>
      <c r="C19" s="558"/>
      <c r="D19" s="97" t="s">
        <v>558</v>
      </c>
      <c r="E19" s="162">
        <v>4004</v>
      </c>
      <c r="F19" s="162">
        <v>3635</v>
      </c>
      <c r="G19" s="162">
        <v>3376</v>
      </c>
      <c r="H19" s="162">
        <v>3493</v>
      </c>
      <c r="I19" s="162">
        <v>3100</v>
      </c>
      <c r="J19" s="162">
        <v>2837</v>
      </c>
      <c r="K19" s="162">
        <v>3822</v>
      </c>
      <c r="L19" s="162">
        <v>4701</v>
      </c>
      <c r="M19" s="162">
        <v>5258</v>
      </c>
      <c r="N19" s="162">
        <v>3381</v>
      </c>
      <c r="O19" s="162">
        <v>4364</v>
      </c>
      <c r="P19" s="162">
        <v>3798</v>
      </c>
      <c r="Q19" s="162">
        <v>3532</v>
      </c>
      <c r="R19" s="559"/>
      <c r="S19" s="556"/>
    </row>
    <row r="20" spans="1:19" s="549" customFormat="1" ht="12" customHeight="1" x14ac:dyDescent="0.2">
      <c r="A20" s="556"/>
      <c r="B20" s="557"/>
      <c r="C20" s="558"/>
      <c r="D20" s="97" t="s">
        <v>559</v>
      </c>
      <c r="E20" s="162">
        <v>3524</v>
      </c>
      <c r="F20" s="162">
        <v>3183</v>
      </c>
      <c r="G20" s="162">
        <v>2777</v>
      </c>
      <c r="H20" s="162">
        <v>3234</v>
      </c>
      <c r="I20" s="162">
        <v>2907</v>
      </c>
      <c r="J20" s="162">
        <v>2615</v>
      </c>
      <c r="K20" s="162">
        <v>3703</v>
      </c>
      <c r="L20" s="162">
        <v>4539</v>
      </c>
      <c r="M20" s="162">
        <v>5776</v>
      </c>
      <c r="N20" s="162">
        <v>3456</v>
      </c>
      <c r="O20" s="162">
        <v>4065</v>
      </c>
      <c r="P20" s="162">
        <v>3297</v>
      </c>
      <c r="Q20" s="162">
        <v>3287</v>
      </c>
      <c r="R20" s="559"/>
      <c r="S20" s="556"/>
    </row>
    <row r="21" spans="1:19" s="549" customFormat="1" ht="11.25" customHeight="1" x14ac:dyDescent="0.2">
      <c r="A21" s="556"/>
      <c r="B21" s="557"/>
      <c r="C21" s="558"/>
      <c r="D21" s="97" t="s">
        <v>560</v>
      </c>
      <c r="E21" s="162">
        <v>3868</v>
      </c>
      <c r="F21" s="162">
        <v>3632</v>
      </c>
      <c r="G21" s="162">
        <v>3264</v>
      </c>
      <c r="H21" s="162">
        <v>3249</v>
      </c>
      <c r="I21" s="162">
        <v>3187</v>
      </c>
      <c r="J21" s="162">
        <v>3266</v>
      </c>
      <c r="K21" s="162">
        <v>3293</v>
      </c>
      <c r="L21" s="162">
        <v>3721</v>
      </c>
      <c r="M21" s="162">
        <v>3748</v>
      </c>
      <c r="N21" s="162">
        <v>4297</v>
      </c>
      <c r="O21" s="162">
        <v>4198</v>
      </c>
      <c r="P21" s="162">
        <v>3168</v>
      </c>
      <c r="Q21" s="162">
        <v>3082</v>
      </c>
      <c r="R21" s="559"/>
      <c r="S21" s="556"/>
    </row>
    <row r="22" spans="1:19" s="549" customFormat="1" ht="15" customHeight="1" x14ac:dyDescent="0.2">
      <c r="A22" s="556"/>
      <c r="B22" s="557"/>
      <c r="C22" s="1495" t="s">
        <v>218</v>
      </c>
      <c r="D22" s="1495"/>
      <c r="E22" s="554">
        <v>9121</v>
      </c>
      <c r="F22" s="555">
        <v>6927</v>
      </c>
      <c r="G22" s="555">
        <v>6151</v>
      </c>
      <c r="H22" s="555">
        <v>6640</v>
      </c>
      <c r="I22" s="555">
        <v>9888</v>
      </c>
      <c r="J22" s="555">
        <v>9620</v>
      </c>
      <c r="K22" s="555">
        <v>13639</v>
      </c>
      <c r="L22" s="555">
        <v>11525</v>
      </c>
      <c r="M22" s="555">
        <v>8107</v>
      </c>
      <c r="N22" s="555">
        <v>5598</v>
      </c>
      <c r="O22" s="555">
        <v>8156</v>
      </c>
      <c r="P22" s="555">
        <v>7397</v>
      </c>
      <c r="Q22" s="555">
        <v>6899</v>
      </c>
      <c r="R22" s="559"/>
      <c r="S22" s="556"/>
    </row>
    <row r="23" spans="1:19" s="565" customFormat="1" ht="12" customHeight="1" x14ac:dyDescent="0.2">
      <c r="A23" s="560"/>
      <c r="B23" s="561"/>
      <c r="C23" s="1495" t="s">
        <v>295</v>
      </c>
      <c r="D23" s="1495"/>
      <c r="E23" s="554">
        <v>51489</v>
      </c>
      <c r="F23" s="555">
        <v>46838</v>
      </c>
      <c r="G23" s="555">
        <v>42001</v>
      </c>
      <c r="H23" s="555">
        <v>47010</v>
      </c>
      <c r="I23" s="555">
        <v>46809</v>
      </c>
      <c r="J23" s="555">
        <v>43335</v>
      </c>
      <c r="K23" s="555">
        <v>60773</v>
      </c>
      <c r="L23" s="555">
        <v>58669</v>
      </c>
      <c r="M23" s="555">
        <v>56588</v>
      </c>
      <c r="N23" s="555">
        <v>48435</v>
      </c>
      <c r="O23" s="555">
        <v>56778</v>
      </c>
      <c r="P23" s="555">
        <v>46235</v>
      </c>
      <c r="Q23" s="555">
        <v>46565</v>
      </c>
      <c r="R23" s="566"/>
      <c r="S23" s="560"/>
    </row>
    <row r="24" spans="1:19" s="549" customFormat="1" ht="12.75" customHeight="1" x14ac:dyDescent="0.2">
      <c r="A24" s="556"/>
      <c r="B24" s="567"/>
      <c r="C24" s="558"/>
      <c r="D24" s="483" t="s">
        <v>347</v>
      </c>
      <c r="E24" s="152">
        <v>2260</v>
      </c>
      <c r="F24" s="162">
        <v>1850</v>
      </c>
      <c r="G24" s="162">
        <v>1678</v>
      </c>
      <c r="H24" s="162">
        <v>2122</v>
      </c>
      <c r="I24" s="162">
        <v>2552</v>
      </c>
      <c r="J24" s="162">
        <v>1885</v>
      </c>
      <c r="K24" s="162">
        <v>2542</v>
      </c>
      <c r="L24" s="162">
        <v>3555</v>
      </c>
      <c r="M24" s="162">
        <v>2543</v>
      </c>
      <c r="N24" s="162">
        <v>3010</v>
      </c>
      <c r="O24" s="162">
        <v>2479</v>
      </c>
      <c r="P24" s="162">
        <v>2081</v>
      </c>
      <c r="Q24" s="162">
        <v>2275</v>
      </c>
      <c r="R24" s="559"/>
      <c r="S24" s="556"/>
    </row>
    <row r="25" spans="1:19" s="549" customFormat="1" ht="11.25" customHeight="1" x14ac:dyDescent="0.2">
      <c r="A25" s="556"/>
      <c r="B25" s="567"/>
      <c r="C25" s="558"/>
      <c r="D25" s="483" t="s">
        <v>219</v>
      </c>
      <c r="E25" s="152">
        <v>12451</v>
      </c>
      <c r="F25" s="162">
        <v>11504</v>
      </c>
      <c r="G25" s="162">
        <v>10222</v>
      </c>
      <c r="H25" s="162">
        <v>9954</v>
      </c>
      <c r="I25" s="162">
        <v>10143</v>
      </c>
      <c r="J25" s="162">
        <v>9783</v>
      </c>
      <c r="K25" s="162">
        <v>11490</v>
      </c>
      <c r="L25" s="162">
        <v>12503</v>
      </c>
      <c r="M25" s="162">
        <v>11657</v>
      </c>
      <c r="N25" s="162">
        <v>11376</v>
      </c>
      <c r="O25" s="162">
        <v>13192</v>
      </c>
      <c r="P25" s="162">
        <v>10827</v>
      </c>
      <c r="Q25" s="162">
        <v>10831</v>
      </c>
      <c r="R25" s="559"/>
      <c r="S25" s="556"/>
    </row>
    <row r="26" spans="1:19" s="549" customFormat="1" ht="11.25" customHeight="1" x14ac:dyDescent="0.2">
      <c r="A26" s="556"/>
      <c r="B26" s="567"/>
      <c r="C26" s="558"/>
      <c r="D26" s="483" t="s">
        <v>167</v>
      </c>
      <c r="E26" s="152">
        <v>36568</v>
      </c>
      <c r="F26" s="162">
        <v>33282</v>
      </c>
      <c r="G26" s="162">
        <v>29905</v>
      </c>
      <c r="H26" s="162">
        <v>34744</v>
      </c>
      <c r="I26" s="162">
        <v>33922</v>
      </c>
      <c r="J26" s="162">
        <v>31490</v>
      </c>
      <c r="K26" s="162">
        <v>46470</v>
      </c>
      <c r="L26" s="162">
        <v>42329</v>
      </c>
      <c r="M26" s="162">
        <v>42178</v>
      </c>
      <c r="N26" s="162">
        <v>33901</v>
      </c>
      <c r="O26" s="162">
        <v>40883</v>
      </c>
      <c r="P26" s="162">
        <v>33119</v>
      </c>
      <c r="Q26" s="162">
        <v>33248</v>
      </c>
      <c r="R26" s="559"/>
      <c r="S26" s="556"/>
    </row>
    <row r="27" spans="1:19" s="549" customFormat="1" ht="11.25" customHeight="1" x14ac:dyDescent="0.2">
      <c r="A27" s="556"/>
      <c r="B27" s="567"/>
      <c r="C27" s="558"/>
      <c r="D27" s="483" t="s">
        <v>220</v>
      </c>
      <c r="E27" s="152">
        <v>210</v>
      </c>
      <c r="F27" s="162">
        <v>202</v>
      </c>
      <c r="G27" s="162">
        <v>196</v>
      </c>
      <c r="H27" s="162">
        <v>190</v>
      </c>
      <c r="I27" s="162">
        <v>192</v>
      </c>
      <c r="J27" s="162">
        <v>177</v>
      </c>
      <c r="K27" s="162">
        <v>271</v>
      </c>
      <c r="L27" s="162">
        <v>282</v>
      </c>
      <c r="M27" s="162">
        <v>210</v>
      </c>
      <c r="N27" s="162">
        <v>148</v>
      </c>
      <c r="O27" s="162">
        <v>224</v>
      </c>
      <c r="P27" s="162">
        <v>208</v>
      </c>
      <c r="Q27" s="162">
        <v>211</v>
      </c>
      <c r="R27" s="559"/>
      <c r="S27" s="556"/>
    </row>
    <row r="28" spans="1:19" ht="10.5" customHeight="1" thickBot="1" x14ac:dyDescent="0.25">
      <c r="A28" s="2"/>
      <c r="B28" s="227"/>
      <c r="C28" s="568"/>
      <c r="D28" s="13"/>
      <c r="E28" s="732"/>
      <c r="F28" s="732"/>
      <c r="G28" s="732"/>
      <c r="H28" s="732"/>
      <c r="I28" s="732"/>
      <c r="J28" s="550"/>
      <c r="K28" s="550"/>
      <c r="L28" s="550"/>
      <c r="M28" s="550"/>
      <c r="N28" s="550"/>
      <c r="O28" s="550"/>
      <c r="P28" s="550"/>
      <c r="Q28" s="550"/>
      <c r="R28" s="1271"/>
      <c r="S28" s="2"/>
    </row>
    <row r="29" spans="1:19" ht="13.5" customHeight="1" thickBot="1" x14ac:dyDescent="0.25">
      <c r="A29" s="2"/>
      <c r="B29" s="227"/>
      <c r="C29" s="403" t="s">
        <v>221</v>
      </c>
      <c r="D29" s="552"/>
      <c r="E29" s="570"/>
      <c r="F29" s="570"/>
      <c r="G29" s="570"/>
      <c r="H29" s="570"/>
      <c r="I29" s="570"/>
      <c r="J29" s="570"/>
      <c r="K29" s="570"/>
      <c r="L29" s="570"/>
      <c r="M29" s="570"/>
      <c r="N29" s="570"/>
      <c r="O29" s="570"/>
      <c r="P29" s="570"/>
      <c r="Q29" s="571"/>
      <c r="R29" s="1271"/>
      <c r="S29" s="2"/>
    </row>
    <row r="30" spans="1:19" ht="9.75" customHeight="1" x14ac:dyDescent="0.2">
      <c r="A30" s="2"/>
      <c r="B30" s="227"/>
      <c r="C30" s="628" t="s">
        <v>78</v>
      </c>
      <c r="D30" s="13"/>
      <c r="E30" s="569"/>
      <c r="F30" s="569"/>
      <c r="G30" s="569"/>
      <c r="H30" s="569"/>
      <c r="I30" s="569"/>
      <c r="J30" s="569"/>
      <c r="K30" s="569"/>
      <c r="L30" s="569"/>
      <c r="M30" s="569"/>
      <c r="N30" s="569"/>
      <c r="O30" s="569"/>
      <c r="P30" s="569"/>
      <c r="Q30" s="572"/>
      <c r="R30" s="1271"/>
      <c r="S30" s="2"/>
    </row>
    <row r="31" spans="1:19" ht="15" customHeight="1" x14ac:dyDescent="0.2">
      <c r="A31" s="2"/>
      <c r="B31" s="227"/>
      <c r="C31" s="1495" t="s">
        <v>68</v>
      </c>
      <c r="D31" s="1495"/>
      <c r="E31" s="554">
        <v>16790</v>
      </c>
      <c r="F31" s="555">
        <v>17645</v>
      </c>
      <c r="G31" s="555">
        <v>16597</v>
      </c>
      <c r="H31" s="555">
        <v>16168</v>
      </c>
      <c r="I31" s="555">
        <v>15365</v>
      </c>
      <c r="J31" s="555">
        <v>13518</v>
      </c>
      <c r="K31" s="555">
        <v>17003</v>
      </c>
      <c r="L31" s="555">
        <v>16132</v>
      </c>
      <c r="M31" s="555">
        <v>13237</v>
      </c>
      <c r="N31" s="555">
        <v>10487</v>
      </c>
      <c r="O31" s="555">
        <v>15559</v>
      </c>
      <c r="P31" s="555">
        <v>15617</v>
      </c>
      <c r="Q31" s="555">
        <v>16334</v>
      </c>
      <c r="R31" s="1271"/>
      <c r="S31" s="2"/>
    </row>
    <row r="32" spans="1:19" ht="12" customHeight="1" x14ac:dyDescent="0.2">
      <c r="A32" s="2"/>
      <c r="B32" s="227"/>
      <c r="C32" s="488"/>
      <c r="D32" s="477" t="s">
        <v>191</v>
      </c>
      <c r="E32" s="152">
        <v>5948</v>
      </c>
      <c r="F32" s="162">
        <v>6583</v>
      </c>
      <c r="G32" s="162">
        <v>5864</v>
      </c>
      <c r="H32" s="162">
        <v>5840</v>
      </c>
      <c r="I32" s="162">
        <v>5696</v>
      </c>
      <c r="J32" s="162">
        <v>3931</v>
      </c>
      <c r="K32" s="162">
        <v>6558</v>
      </c>
      <c r="L32" s="162">
        <v>6382</v>
      </c>
      <c r="M32" s="162">
        <v>5199</v>
      </c>
      <c r="N32" s="162">
        <v>3358</v>
      </c>
      <c r="O32" s="162">
        <v>6032</v>
      </c>
      <c r="P32" s="162">
        <v>5978</v>
      </c>
      <c r="Q32" s="162">
        <v>5685</v>
      </c>
      <c r="R32" s="1271"/>
      <c r="S32" s="2"/>
    </row>
    <row r="33" spans="1:19" ht="12" customHeight="1" x14ac:dyDescent="0.2">
      <c r="A33" s="2"/>
      <c r="B33" s="227"/>
      <c r="C33" s="488"/>
      <c r="D33" s="477" t="s">
        <v>192</v>
      </c>
      <c r="E33" s="152">
        <v>4460</v>
      </c>
      <c r="F33" s="162">
        <v>4625</v>
      </c>
      <c r="G33" s="162">
        <v>4839</v>
      </c>
      <c r="H33" s="162">
        <v>4893</v>
      </c>
      <c r="I33" s="162">
        <v>4491</v>
      </c>
      <c r="J33" s="162">
        <v>4727</v>
      </c>
      <c r="K33" s="162">
        <v>5375</v>
      </c>
      <c r="L33" s="162">
        <v>4473</v>
      </c>
      <c r="M33" s="162">
        <v>3657</v>
      </c>
      <c r="N33" s="162">
        <v>3253</v>
      </c>
      <c r="O33" s="162">
        <v>4813</v>
      </c>
      <c r="P33" s="162">
        <v>4262</v>
      </c>
      <c r="Q33" s="162">
        <v>4611</v>
      </c>
      <c r="R33" s="1271"/>
      <c r="S33" s="2"/>
    </row>
    <row r="34" spans="1:19" ht="12" customHeight="1" x14ac:dyDescent="0.2">
      <c r="A34" s="2"/>
      <c r="B34" s="227"/>
      <c r="C34" s="488"/>
      <c r="D34" s="477" t="s">
        <v>59</v>
      </c>
      <c r="E34" s="152">
        <v>2437</v>
      </c>
      <c r="F34" s="162">
        <v>2407</v>
      </c>
      <c r="G34" s="162">
        <v>2465</v>
      </c>
      <c r="H34" s="162">
        <v>2248</v>
      </c>
      <c r="I34" s="162">
        <v>2214</v>
      </c>
      <c r="J34" s="162">
        <v>2010</v>
      </c>
      <c r="K34" s="162">
        <v>2663</v>
      </c>
      <c r="L34" s="162">
        <v>2542</v>
      </c>
      <c r="M34" s="162">
        <v>1920</v>
      </c>
      <c r="N34" s="162">
        <v>1796</v>
      </c>
      <c r="O34" s="162">
        <v>2189</v>
      </c>
      <c r="P34" s="162">
        <v>2155</v>
      </c>
      <c r="Q34" s="162">
        <v>2347</v>
      </c>
      <c r="R34" s="1271"/>
      <c r="S34" s="2"/>
    </row>
    <row r="35" spans="1:19" ht="12" customHeight="1" x14ac:dyDescent="0.2">
      <c r="A35" s="2"/>
      <c r="B35" s="227"/>
      <c r="C35" s="488"/>
      <c r="D35" s="477" t="s">
        <v>194</v>
      </c>
      <c r="E35" s="152">
        <v>1735</v>
      </c>
      <c r="F35" s="162">
        <v>1800</v>
      </c>
      <c r="G35" s="162">
        <v>1577</v>
      </c>
      <c r="H35" s="162">
        <v>1598</v>
      </c>
      <c r="I35" s="162">
        <v>1745</v>
      </c>
      <c r="J35" s="162">
        <v>1614</v>
      </c>
      <c r="K35" s="162">
        <v>1481</v>
      </c>
      <c r="L35" s="162">
        <v>1813</v>
      </c>
      <c r="M35" s="162">
        <v>1654</v>
      </c>
      <c r="N35" s="162">
        <v>1444</v>
      </c>
      <c r="O35" s="162">
        <v>1550</v>
      </c>
      <c r="P35" s="162">
        <v>1665</v>
      </c>
      <c r="Q35" s="162">
        <v>1655</v>
      </c>
      <c r="R35" s="1271"/>
      <c r="S35" s="2"/>
    </row>
    <row r="36" spans="1:19" ht="12" customHeight="1" x14ac:dyDescent="0.2">
      <c r="A36" s="2"/>
      <c r="B36" s="227"/>
      <c r="C36" s="488"/>
      <c r="D36" s="477" t="s">
        <v>195</v>
      </c>
      <c r="E36" s="152">
        <v>1706</v>
      </c>
      <c r="F36" s="162">
        <v>1772</v>
      </c>
      <c r="G36" s="162">
        <v>1459</v>
      </c>
      <c r="H36" s="162">
        <v>1117</v>
      </c>
      <c r="I36" s="162">
        <v>789</v>
      </c>
      <c r="J36" s="162">
        <v>901</v>
      </c>
      <c r="K36" s="162">
        <v>582</v>
      </c>
      <c r="L36" s="162">
        <v>542</v>
      </c>
      <c r="M36" s="162">
        <v>519</v>
      </c>
      <c r="N36" s="162">
        <v>377</v>
      </c>
      <c r="O36" s="162">
        <v>656</v>
      </c>
      <c r="P36" s="162">
        <v>1169</v>
      </c>
      <c r="Q36" s="162">
        <v>1616</v>
      </c>
      <c r="R36" s="1271"/>
      <c r="S36" s="2"/>
    </row>
    <row r="37" spans="1:19" ht="12" customHeight="1" x14ac:dyDescent="0.2">
      <c r="A37" s="2"/>
      <c r="B37" s="227"/>
      <c r="C37" s="488"/>
      <c r="D37" s="477" t="s">
        <v>131</v>
      </c>
      <c r="E37" s="152">
        <v>222</v>
      </c>
      <c r="F37" s="162">
        <v>217</v>
      </c>
      <c r="G37" s="162">
        <v>206</v>
      </c>
      <c r="H37" s="162">
        <v>230</v>
      </c>
      <c r="I37" s="162">
        <v>209</v>
      </c>
      <c r="J37" s="162">
        <v>133</v>
      </c>
      <c r="K37" s="162">
        <v>168</v>
      </c>
      <c r="L37" s="162">
        <v>171</v>
      </c>
      <c r="M37" s="162">
        <v>112</v>
      </c>
      <c r="N37" s="162">
        <v>92</v>
      </c>
      <c r="O37" s="162">
        <v>123</v>
      </c>
      <c r="P37" s="162">
        <v>151</v>
      </c>
      <c r="Q37" s="162">
        <v>215</v>
      </c>
      <c r="R37" s="1271"/>
      <c r="S37" s="2"/>
    </row>
    <row r="38" spans="1:19" ht="12" customHeight="1" x14ac:dyDescent="0.2">
      <c r="A38" s="2"/>
      <c r="B38" s="227"/>
      <c r="C38" s="488"/>
      <c r="D38" s="477" t="s">
        <v>132</v>
      </c>
      <c r="E38" s="152">
        <v>282</v>
      </c>
      <c r="F38" s="162">
        <v>241</v>
      </c>
      <c r="G38" s="162">
        <v>187</v>
      </c>
      <c r="H38" s="162">
        <v>242</v>
      </c>
      <c r="I38" s="162">
        <v>221</v>
      </c>
      <c r="J38" s="162">
        <v>202</v>
      </c>
      <c r="K38" s="162">
        <v>176</v>
      </c>
      <c r="L38" s="162">
        <v>209</v>
      </c>
      <c r="M38" s="162">
        <v>176</v>
      </c>
      <c r="N38" s="162">
        <v>167</v>
      </c>
      <c r="O38" s="162">
        <v>196</v>
      </c>
      <c r="P38" s="162">
        <v>237</v>
      </c>
      <c r="Q38" s="162">
        <v>205</v>
      </c>
      <c r="R38" s="1271"/>
      <c r="S38" s="2"/>
    </row>
    <row r="39" spans="1:19" ht="15" customHeight="1" x14ac:dyDescent="0.2">
      <c r="A39" s="2"/>
      <c r="B39" s="227"/>
      <c r="C39" s="488"/>
      <c r="D39" s="483" t="s">
        <v>347</v>
      </c>
      <c r="E39" s="162">
        <v>1051</v>
      </c>
      <c r="F39" s="162">
        <v>1426</v>
      </c>
      <c r="G39" s="162">
        <v>833</v>
      </c>
      <c r="H39" s="162">
        <v>574</v>
      </c>
      <c r="I39" s="162">
        <v>742</v>
      </c>
      <c r="J39" s="162">
        <v>1024</v>
      </c>
      <c r="K39" s="162">
        <v>598</v>
      </c>
      <c r="L39" s="162">
        <v>971</v>
      </c>
      <c r="M39" s="162">
        <v>1053</v>
      </c>
      <c r="N39" s="162">
        <v>834</v>
      </c>
      <c r="O39" s="162">
        <v>1117</v>
      </c>
      <c r="P39" s="162">
        <v>964</v>
      </c>
      <c r="Q39" s="162">
        <v>708</v>
      </c>
      <c r="R39" s="1271"/>
      <c r="S39" s="2"/>
    </row>
    <row r="40" spans="1:19" ht="12" customHeight="1" x14ac:dyDescent="0.2">
      <c r="A40" s="2"/>
      <c r="B40" s="227"/>
      <c r="C40" s="488"/>
      <c r="D40" s="483" t="s">
        <v>219</v>
      </c>
      <c r="E40" s="162">
        <v>4167</v>
      </c>
      <c r="F40" s="162">
        <v>4008</v>
      </c>
      <c r="G40" s="162">
        <v>4395</v>
      </c>
      <c r="H40" s="162">
        <v>3947</v>
      </c>
      <c r="I40" s="162">
        <v>4050</v>
      </c>
      <c r="J40" s="162">
        <v>3002</v>
      </c>
      <c r="K40" s="162">
        <v>4409</v>
      </c>
      <c r="L40" s="162">
        <v>4221</v>
      </c>
      <c r="M40" s="162">
        <v>3468</v>
      </c>
      <c r="N40" s="162">
        <v>2508</v>
      </c>
      <c r="O40" s="162">
        <v>3982</v>
      </c>
      <c r="P40" s="162">
        <v>4512</v>
      </c>
      <c r="Q40" s="162">
        <v>4038</v>
      </c>
      <c r="R40" s="1271"/>
      <c r="S40" s="2"/>
    </row>
    <row r="41" spans="1:19" ht="12" customHeight="1" x14ac:dyDescent="0.2">
      <c r="A41" s="2"/>
      <c r="B41" s="227"/>
      <c r="C41" s="488"/>
      <c r="D41" s="483" t="s">
        <v>167</v>
      </c>
      <c r="E41" s="162">
        <v>11569</v>
      </c>
      <c r="F41" s="162">
        <v>12205</v>
      </c>
      <c r="G41" s="162">
        <v>11369</v>
      </c>
      <c r="H41" s="162">
        <v>11646</v>
      </c>
      <c r="I41" s="162">
        <v>10570</v>
      </c>
      <c r="J41" s="162">
        <v>9492</v>
      </c>
      <c r="K41" s="162">
        <v>11995</v>
      </c>
      <c r="L41" s="162">
        <v>10930</v>
      </c>
      <c r="M41" s="162">
        <v>8715</v>
      </c>
      <c r="N41" s="162">
        <v>7145</v>
      </c>
      <c r="O41" s="162">
        <v>10460</v>
      </c>
      <c r="P41" s="162">
        <v>10141</v>
      </c>
      <c r="Q41" s="162">
        <v>11588</v>
      </c>
      <c r="R41" s="1271"/>
      <c r="S41" s="2"/>
    </row>
    <row r="42" spans="1:19" ht="11.25" customHeight="1" x14ac:dyDescent="0.2">
      <c r="A42" s="2"/>
      <c r="B42" s="227"/>
      <c r="C42" s="488"/>
      <c r="D42" s="483" t="s">
        <v>220</v>
      </c>
      <c r="E42" s="789">
        <v>3</v>
      </c>
      <c r="F42" s="788">
        <v>6</v>
      </c>
      <c r="G42" s="788">
        <v>0</v>
      </c>
      <c r="H42" s="788">
        <v>1</v>
      </c>
      <c r="I42" s="788">
        <v>3</v>
      </c>
      <c r="J42" s="788">
        <v>0</v>
      </c>
      <c r="K42" s="788">
        <v>1</v>
      </c>
      <c r="L42" s="788">
        <v>10</v>
      </c>
      <c r="M42" s="788">
        <v>1</v>
      </c>
      <c r="N42" s="788">
        <v>0</v>
      </c>
      <c r="O42" s="788">
        <v>0</v>
      </c>
      <c r="P42" s="788">
        <v>0</v>
      </c>
      <c r="Q42" s="788">
        <v>0</v>
      </c>
      <c r="R42" s="1271"/>
      <c r="S42" s="2"/>
    </row>
    <row r="43" spans="1:19" ht="15" customHeight="1" x14ac:dyDescent="0.2">
      <c r="A43" s="2"/>
      <c r="B43" s="227"/>
      <c r="C43" s="1270" t="s">
        <v>296</v>
      </c>
      <c r="D43" s="1270"/>
      <c r="E43" s="152"/>
      <c r="F43" s="152"/>
      <c r="G43" s="162"/>
      <c r="H43" s="162"/>
      <c r="I43" s="162"/>
      <c r="J43" s="162"/>
      <c r="K43" s="162"/>
      <c r="L43" s="162"/>
      <c r="M43" s="162"/>
      <c r="N43" s="162"/>
      <c r="O43" s="162"/>
      <c r="P43" s="162"/>
      <c r="Q43" s="162"/>
      <c r="R43" s="1271"/>
      <c r="S43" s="2"/>
    </row>
    <row r="44" spans="1:19" ht="12" customHeight="1" x14ac:dyDescent="0.2">
      <c r="A44" s="2"/>
      <c r="B44" s="227"/>
      <c r="C44" s="488"/>
      <c r="D44" s="740" t="s">
        <v>559</v>
      </c>
      <c r="E44" s="162">
        <v>1959</v>
      </c>
      <c r="F44" s="162">
        <v>2157</v>
      </c>
      <c r="G44" s="162">
        <v>2003</v>
      </c>
      <c r="H44" s="162">
        <v>1856</v>
      </c>
      <c r="I44" s="162">
        <v>1611</v>
      </c>
      <c r="J44" s="162">
        <v>1172</v>
      </c>
      <c r="K44" s="162">
        <v>1551</v>
      </c>
      <c r="L44" s="162">
        <v>1439</v>
      </c>
      <c r="M44" s="162">
        <v>1262</v>
      </c>
      <c r="N44" s="162">
        <v>987</v>
      </c>
      <c r="O44" s="162">
        <v>1236</v>
      </c>
      <c r="P44" s="162">
        <v>1558</v>
      </c>
      <c r="Q44" s="162">
        <v>1947</v>
      </c>
      <c r="R44" s="1271"/>
      <c r="S44" s="2"/>
    </row>
    <row r="45" spans="1:19" ht="12" customHeight="1" x14ac:dyDescent="0.2">
      <c r="A45" s="2"/>
      <c r="B45" s="227"/>
      <c r="C45" s="488"/>
      <c r="D45" s="740" t="s">
        <v>557</v>
      </c>
      <c r="E45" s="162">
        <v>1316</v>
      </c>
      <c r="F45" s="162">
        <v>1179</v>
      </c>
      <c r="G45" s="162">
        <v>1365</v>
      </c>
      <c r="H45" s="162">
        <v>1404</v>
      </c>
      <c r="I45" s="162">
        <v>1362</v>
      </c>
      <c r="J45" s="162">
        <v>1868</v>
      </c>
      <c r="K45" s="162">
        <v>1479</v>
      </c>
      <c r="L45" s="162">
        <v>1298</v>
      </c>
      <c r="M45" s="162">
        <v>1069</v>
      </c>
      <c r="N45" s="162">
        <v>779</v>
      </c>
      <c r="O45" s="162">
        <v>1717</v>
      </c>
      <c r="P45" s="162">
        <v>1464</v>
      </c>
      <c r="Q45" s="162">
        <v>1340</v>
      </c>
      <c r="R45" s="1271"/>
      <c r="S45" s="2"/>
    </row>
    <row r="46" spans="1:19" ht="12" customHeight="1" x14ac:dyDescent="0.2">
      <c r="A46" s="2"/>
      <c r="B46" s="227"/>
      <c r="C46" s="488"/>
      <c r="D46" s="740" t="s">
        <v>561</v>
      </c>
      <c r="E46" s="162">
        <v>847</v>
      </c>
      <c r="F46" s="162">
        <v>926</v>
      </c>
      <c r="G46" s="162">
        <v>1091</v>
      </c>
      <c r="H46" s="162">
        <v>966</v>
      </c>
      <c r="I46" s="162">
        <v>929</v>
      </c>
      <c r="J46" s="162">
        <v>910</v>
      </c>
      <c r="K46" s="162">
        <v>957</v>
      </c>
      <c r="L46" s="162">
        <v>840</v>
      </c>
      <c r="M46" s="162">
        <v>777</v>
      </c>
      <c r="N46" s="162">
        <v>477</v>
      </c>
      <c r="O46" s="162">
        <v>1224</v>
      </c>
      <c r="P46" s="162">
        <v>1220</v>
      </c>
      <c r="Q46" s="162">
        <v>1221</v>
      </c>
      <c r="R46" s="1271"/>
      <c r="S46" s="2"/>
    </row>
    <row r="47" spans="1:19" ht="12" customHeight="1" x14ac:dyDescent="0.2">
      <c r="A47" s="2"/>
      <c r="B47" s="227"/>
      <c r="C47" s="488"/>
      <c r="D47" s="740" t="s">
        <v>556</v>
      </c>
      <c r="E47" s="162">
        <v>1299</v>
      </c>
      <c r="F47" s="162">
        <v>1462</v>
      </c>
      <c r="G47" s="162">
        <v>1307</v>
      </c>
      <c r="H47" s="162">
        <v>1244</v>
      </c>
      <c r="I47" s="162">
        <v>1400</v>
      </c>
      <c r="J47" s="162">
        <v>1011</v>
      </c>
      <c r="K47" s="162">
        <v>1057</v>
      </c>
      <c r="L47" s="162">
        <v>1232</v>
      </c>
      <c r="M47" s="162">
        <v>1021</v>
      </c>
      <c r="N47" s="162">
        <v>963</v>
      </c>
      <c r="O47" s="162">
        <v>1015</v>
      </c>
      <c r="P47" s="162">
        <v>1115</v>
      </c>
      <c r="Q47" s="162">
        <v>996</v>
      </c>
      <c r="R47" s="1271"/>
      <c r="S47" s="2"/>
    </row>
    <row r="48" spans="1:19" ht="12" customHeight="1" x14ac:dyDescent="0.2">
      <c r="A48" s="2"/>
      <c r="B48" s="227"/>
      <c r="C48" s="488"/>
      <c r="D48" s="740" t="s">
        <v>562</v>
      </c>
      <c r="E48" s="162">
        <v>886</v>
      </c>
      <c r="F48" s="162">
        <v>836</v>
      </c>
      <c r="G48" s="162">
        <v>889</v>
      </c>
      <c r="H48" s="162">
        <v>818</v>
      </c>
      <c r="I48" s="162">
        <v>788</v>
      </c>
      <c r="J48" s="162">
        <v>737</v>
      </c>
      <c r="K48" s="162">
        <v>874</v>
      </c>
      <c r="L48" s="162">
        <v>921</v>
      </c>
      <c r="M48" s="162">
        <v>702</v>
      </c>
      <c r="N48" s="162">
        <v>468</v>
      </c>
      <c r="O48" s="162">
        <v>946</v>
      </c>
      <c r="P48" s="162">
        <v>906</v>
      </c>
      <c r="Q48" s="162">
        <v>886</v>
      </c>
      <c r="R48" s="1271"/>
      <c r="S48" s="2"/>
    </row>
    <row r="49" spans="1:19" ht="15" customHeight="1" x14ac:dyDescent="0.2">
      <c r="A49" s="2"/>
      <c r="B49" s="227"/>
      <c r="C49" s="1495" t="s">
        <v>222</v>
      </c>
      <c r="D49" s="1495"/>
      <c r="E49" s="486">
        <v>27.70169938953968</v>
      </c>
      <c r="F49" s="486">
        <v>32.818748256300566</v>
      </c>
      <c r="G49" s="486">
        <v>34.467934872902475</v>
      </c>
      <c r="H49" s="486">
        <v>30.136067101584342</v>
      </c>
      <c r="I49" s="486">
        <v>27.100199305077872</v>
      </c>
      <c r="J49" s="486">
        <v>25.527334529317347</v>
      </c>
      <c r="K49" s="486">
        <v>22.849809170563887</v>
      </c>
      <c r="L49" s="486">
        <v>22.982021255377951</v>
      </c>
      <c r="M49" s="486">
        <v>20.460622922946133</v>
      </c>
      <c r="N49" s="486">
        <v>19.408509614494847</v>
      </c>
      <c r="O49" s="486">
        <v>23.961252964548617</v>
      </c>
      <c r="P49" s="486">
        <f>+P31/P8*100</f>
        <v>29.118809665871119</v>
      </c>
      <c r="Q49" s="486">
        <v>30.551399072272933</v>
      </c>
      <c r="R49" s="1271"/>
      <c r="S49" s="2"/>
    </row>
    <row r="50" spans="1:19" ht="11.25" customHeight="1" thickBot="1" x14ac:dyDescent="0.25">
      <c r="A50" s="2"/>
      <c r="B50" s="227"/>
      <c r="C50" s="573"/>
      <c r="D50" s="1271"/>
      <c r="E50" s="732"/>
      <c r="F50" s="732"/>
      <c r="G50" s="732"/>
      <c r="H50" s="732"/>
      <c r="I50" s="732"/>
      <c r="J50" s="732"/>
      <c r="K50" s="732"/>
      <c r="L50" s="732"/>
      <c r="M50" s="732"/>
      <c r="N50" s="732"/>
      <c r="O50" s="732"/>
      <c r="P50" s="732"/>
      <c r="Q50" s="550"/>
      <c r="R50" s="1271"/>
      <c r="S50" s="2"/>
    </row>
    <row r="51" spans="1:19" s="7" customFormat="1" ht="13.5" customHeight="1" thickBot="1" x14ac:dyDescent="0.25">
      <c r="A51" s="6"/>
      <c r="B51" s="226"/>
      <c r="C51" s="403" t="s">
        <v>223</v>
      </c>
      <c r="D51" s="552"/>
      <c r="E51" s="570"/>
      <c r="F51" s="570"/>
      <c r="G51" s="570"/>
      <c r="H51" s="570"/>
      <c r="I51" s="570"/>
      <c r="J51" s="570"/>
      <c r="K51" s="570"/>
      <c r="L51" s="570"/>
      <c r="M51" s="570"/>
      <c r="N51" s="570"/>
      <c r="O51" s="570"/>
      <c r="P51" s="570"/>
      <c r="Q51" s="571"/>
      <c r="R51" s="1271"/>
      <c r="S51" s="6"/>
    </row>
    <row r="52" spans="1:19" ht="9.75" customHeight="1" x14ac:dyDescent="0.2">
      <c r="A52" s="2"/>
      <c r="B52" s="227"/>
      <c r="C52" s="628" t="s">
        <v>78</v>
      </c>
      <c r="D52" s="574"/>
      <c r="E52" s="569"/>
      <c r="F52" s="569"/>
      <c r="G52" s="569"/>
      <c r="H52" s="569"/>
      <c r="I52" s="569"/>
      <c r="J52" s="569"/>
      <c r="K52" s="569"/>
      <c r="L52" s="569"/>
      <c r="M52" s="569"/>
      <c r="N52" s="569"/>
      <c r="O52" s="569"/>
      <c r="P52" s="569"/>
      <c r="Q52" s="572"/>
      <c r="R52" s="1271"/>
      <c r="S52" s="2"/>
    </row>
    <row r="53" spans="1:19" ht="15" customHeight="1" x14ac:dyDescent="0.2">
      <c r="A53" s="2"/>
      <c r="B53" s="227"/>
      <c r="C53" s="1495" t="s">
        <v>68</v>
      </c>
      <c r="D53" s="1495"/>
      <c r="E53" s="554">
        <v>10350</v>
      </c>
      <c r="F53" s="555">
        <v>12130</v>
      </c>
      <c r="G53" s="555">
        <v>11605</v>
      </c>
      <c r="H53" s="555">
        <v>11018</v>
      </c>
      <c r="I53" s="555">
        <v>10058</v>
      </c>
      <c r="J53" s="555">
        <v>9572</v>
      </c>
      <c r="K53" s="555">
        <v>11743</v>
      </c>
      <c r="L53" s="555">
        <v>11439</v>
      </c>
      <c r="M53" s="555">
        <v>9551</v>
      </c>
      <c r="N53" s="555">
        <v>7955</v>
      </c>
      <c r="O53" s="555">
        <v>10791</v>
      </c>
      <c r="P53" s="555">
        <v>9587</v>
      </c>
      <c r="Q53" s="555">
        <v>11040</v>
      </c>
      <c r="R53" s="1271"/>
      <c r="S53" s="2"/>
    </row>
    <row r="54" spans="1:19" ht="11.25" customHeight="1" x14ac:dyDescent="0.2">
      <c r="A54" s="2"/>
      <c r="B54" s="227"/>
      <c r="C54" s="488"/>
      <c r="D54" s="97" t="s">
        <v>347</v>
      </c>
      <c r="E54" s="153">
        <v>530</v>
      </c>
      <c r="F54" s="181">
        <v>1185</v>
      </c>
      <c r="G54" s="181">
        <v>601</v>
      </c>
      <c r="H54" s="181">
        <v>353</v>
      </c>
      <c r="I54" s="162">
        <v>392</v>
      </c>
      <c r="J54" s="162">
        <v>492</v>
      </c>
      <c r="K54" s="162">
        <v>332</v>
      </c>
      <c r="L54" s="162">
        <v>387</v>
      </c>
      <c r="M54" s="162">
        <v>481</v>
      </c>
      <c r="N54" s="162">
        <v>309</v>
      </c>
      <c r="O54" s="162">
        <v>486</v>
      </c>
      <c r="P54" s="162">
        <v>320</v>
      </c>
      <c r="Q54" s="162">
        <v>380</v>
      </c>
      <c r="R54" s="1271"/>
      <c r="S54" s="2"/>
    </row>
    <row r="55" spans="1:19" ht="11.25" customHeight="1" x14ac:dyDescent="0.2">
      <c r="A55" s="2"/>
      <c r="B55" s="227"/>
      <c r="C55" s="488"/>
      <c r="D55" s="97" t="s">
        <v>219</v>
      </c>
      <c r="E55" s="153">
        <v>2675</v>
      </c>
      <c r="F55" s="181">
        <v>2561</v>
      </c>
      <c r="G55" s="181">
        <v>2894</v>
      </c>
      <c r="H55" s="181">
        <v>2625</v>
      </c>
      <c r="I55" s="162">
        <v>2507</v>
      </c>
      <c r="J55" s="162">
        <v>1874</v>
      </c>
      <c r="K55" s="162">
        <v>2721</v>
      </c>
      <c r="L55" s="162">
        <v>3074</v>
      </c>
      <c r="M55" s="162">
        <v>2522</v>
      </c>
      <c r="N55" s="162">
        <v>1798</v>
      </c>
      <c r="O55" s="162">
        <v>2715</v>
      </c>
      <c r="P55" s="162">
        <v>2705</v>
      </c>
      <c r="Q55" s="162">
        <v>2768</v>
      </c>
      <c r="R55" s="1271"/>
      <c r="S55" s="2"/>
    </row>
    <row r="56" spans="1:19" ht="11.25" customHeight="1" x14ac:dyDescent="0.2">
      <c r="A56" s="2"/>
      <c r="B56" s="227"/>
      <c r="C56" s="488"/>
      <c r="D56" s="97" t="s">
        <v>167</v>
      </c>
      <c r="E56" s="153">
        <v>7142</v>
      </c>
      <c r="F56" s="181">
        <v>8383</v>
      </c>
      <c r="G56" s="181">
        <v>8110</v>
      </c>
      <c r="H56" s="181">
        <v>8040</v>
      </c>
      <c r="I56" s="162">
        <v>7158</v>
      </c>
      <c r="J56" s="162">
        <v>7206</v>
      </c>
      <c r="K56" s="162">
        <v>8689</v>
      </c>
      <c r="L56" s="162">
        <v>7978</v>
      </c>
      <c r="M56" s="162">
        <v>6537</v>
      </c>
      <c r="N56" s="162">
        <v>5848</v>
      </c>
      <c r="O56" s="162">
        <v>7590</v>
      </c>
      <c r="P56" s="162">
        <v>6562</v>
      </c>
      <c r="Q56" s="162">
        <v>7892</v>
      </c>
      <c r="R56" s="1271"/>
      <c r="S56" s="2"/>
    </row>
    <row r="57" spans="1:19" ht="11.25" customHeight="1" x14ac:dyDescent="0.2">
      <c r="A57" s="2"/>
      <c r="B57" s="227"/>
      <c r="C57" s="488"/>
      <c r="D57" s="97" t="s">
        <v>220</v>
      </c>
      <c r="E57" s="789">
        <v>3</v>
      </c>
      <c r="F57" s="788">
        <v>1</v>
      </c>
      <c r="G57" s="788">
        <v>0</v>
      </c>
      <c r="H57" s="788">
        <v>0</v>
      </c>
      <c r="I57" s="788">
        <v>1</v>
      </c>
      <c r="J57" s="788">
        <v>0</v>
      </c>
      <c r="K57" s="788">
        <v>1</v>
      </c>
      <c r="L57" s="788">
        <v>0</v>
      </c>
      <c r="M57" s="788">
        <v>11</v>
      </c>
      <c r="N57" s="788">
        <v>0</v>
      </c>
      <c r="O57" s="788">
        <v>0</v>
      </c>
      <c r="P57" s="788">
        <v>0</v>
      </c>
      <c r="Q57" s="788">
        <v>0</v>
      </c>
      <c r="R57" s="1271"/>
      <c r="S57" s="2"/>
    </row>
    <row r="58" spans="1:19" ht="12.75" hidden="1" customHeight="1" x14ac:dyDescent="0.2">
      <c r="A58" s="2"/>
      <c r="B58" s="227"/>
      <c r="C58" s="488"/>
      <c r="D58" s="206" t="s">
        <v>191</v>
      </c>
      <c r="E58" s="152">
        <v>3337</v>
      </c>
      <c r="F58" s="162">
        <v>3812</v>
      </c>
      <c r="G58" s="162">
        <v>3922</v>
      </c>
      <c r="H58" s="162">
        <v>3608</v>
      </c>
      <c r="I58" s="162">
        <v>3241</v>
      </c>
      <c r="J58" s="162">
        <v>2616</v>
      </c>
      <c r="K58" s="162">
        <v>4231</v>
      </c>
      <c r="L58" s="162">
        <v>4515</v>
      </c>
      <c r="M58" s="162">
        <v>3733</v>
      </c>
      <c r="N58" s="162">
        <v>2869</v>
      </c>
      <c r="O58" s="162">
        <v>3988</v>
      </c>
      <c r="P58" s="162">
        <v>3769</v>
      </c>
      <c r="Q58" s="162">
        <v>3938</v>
      </c>
      <c r="R58" s="1271"/>
      <c r="S58" s="2"/>
    </row>
    <row r="59" spans="1:19" ht="12.75" hidden="1" customHeight="1" x14ac:dyDescent="0.2">
      <c r="A59" s="2"/>
      <c r="B59" s="227"/>
      <c r="C59" s="488"/>
      <c r="D59" s="206" t="s">
        <v>192</v>
      </c>
      <c r="E59" s="152">
        <v>3271</v>
      </c>
      <c r="F59" s="162">
        <v>3508</v>
      </c>
      <c r="G59" s="162">
        <v>3464</v>
      </c>
      <c r="H59" s="162">
        <v>3662</v>
      </c>
      <c r="I59" s="162">
        <v>3283</v>
      </c>
      <c r="J59" s="162">
        <v>3870</v>
      </c>
      <c r="K59" s="162">
        <v>4161</v>
      </c>
      <c r="L59" s="162">
        <v>3557</v>
      </c>
      <c r="M59" s="162">
        <v>2920</v>
      </c>
      <c r="N59" s="162">
        <v>2392</v>
      </c>
      <c r="O59" s="162">
        <v>3724</v>
      </c>
      <c r="P59" s="162">
        <v>3046</v>
      </c>
      <c r="Q59" s="162">
        <v>3375</v>
      </c>
      <c r="R59" s="1271"/>
      <c r="S59" s="2"/>
    </row>
    <row r="60" spans="1:19" ht="12.75" hidden="1" customHeight="1" x14ac:dyDescent="0.2">
      <c r="A60" s="2"/>
      <c r="B60" s="227"/>
      <c r="C60" s="488"/>
      <c r="D60" s="206" t="s">
        <v>59</v>
      </c>
      <c r="E60" s="152">
        <v>1437</v>
      </c>
      <c r="F60" s="162">
        <v>1708</v>
      </c>
      <c r="G60" s="162">
        <v>1535</v>
      </c>
      <c r="H60" s="162">
        <v>1454</v>
      </c>
      <c r="I60" s="162">
        <v>1421</v>
      </c>
      <c r="J60" s="162">
        <v>1266</v>
      </c>
      <c r="K60" s="162">
        <v>1782</v>
      </c>
      <c r="L60" s="162">
        <v>1783</v>
      </c>
      <c r="M60" s="162">
        <v>1336</v>
      </c>
      <c r="N60" s="162">
        <v>1333</v>
      </c>
      <c r="O60" s="162">
        <v>1409</v>
      </c>
      <c r="P60" s="162">
        <v>1125</v>
      </c>
      <c r="Q60" s="162">
        <v>1317</v>
      </c>
      <c r="R60" s="1271"/>
      <c r="S60" s="2"/>
    </row>
    <row r="61" spans="1:19" ht="12.75" hidden="1" customHeight="1" x14ac:dyDescent="0.2">
      <c r="A61" s="2"/>
      <c r="B61" s="227"/>
      <c r="C61" s="488"/>
      <c r="D61" s="206" t="s">
        <v>194</v>
      </c>
      <c r="E61" s="152">
        <v>1036</v>
      </c>
      <c r="F61" s="162">
        <v>1348</v>
      </c>
      <c r="G61" s="162">
        <v>1284</v>
      </c>
      <c r="H61" s="162">
        <v>1204</v>
      </c>
      <c r="I61" s="162">
        <v>1221</v>
      </c>
      <c r="J61" s="162">
        <v>1245</v>
      </c>
      <c r="K61" s="162">
        <v>1079</v>
      </c>
      <c r="L61" s="162">
        <v>996</v>
      </c>
      <c r="M61" s="162">
        <v>1030</v>
      </c>
      <c r="N61" s="162">
        <v>864</v>
      </c>
      <c r="O61" s="162">
        <v>1157</v>
      </c>
      <c r="P61" s="162">
        <v>867</v>
      </c>
      <c r="Q61" s="162">
        <v>1050</v>
      </c>
      <c r="R61" s="1271"/>
      <c r="S61" s="2"/>
    </row>
    <row r="62" spans="1:19" ht="12.75" hidden="1" customHeight="1" x14ac:dyDescent="0.2">
      <c r="A62" s="2"/>
      <c r="B62" s="227"/>
      <c r="C62" s="488"/>
      <c r="D62" s="206" t="s">
        <v>195</v>
      </c>
      <c r="E62" s="152">
        <v>953</v>
      </c>
      <c r="F62" s="162">
        <v>1448</v>
      </c>
      <c r="G62" s="162">
        <v>1117</v>
      </c>
      <c r="H62" s="162">
        <v>796</v>
      </c>
      <c r="I62" s="162">
        <v>610</v>
      </c>
      <c r="J62" s="162">
        <v>328</v>
      </c>
      <c r="K62" s="162">
        <v>321</v>
      </c>
      <c r="L62" s="162">
        <v>328</v>
      </c>
      <c r="M62" s="162">
        <v>304</v>
      </c>
      <c r="N62" s="162">
        <v>305</v>
      </c>
      <c r="O62" s="162">
        <v>332</v>
      </c>
      <c r="P62" s="162">
        <v>512</v>
      </c>
      <c r="Q62" s="162">
        <v>1067</v>
      </c>
      <c r="R62" s="1271"/>
      <c r="S62" s="2"/>
    </row>
    <row r="63" spans="1:19" ht="12.75" hidden="1" customHeight="1" x14ac:dyDescent="0.2">
      <c r="A63" s="2"/>
      <c r="B63" s="227"/>
      <c r="C63" s="488"/>
      <c r="D63" s="206" t="s">
        <v>131</v>
      </c>
      <c r="E63" s="152">
        <v>158</v>
      </c>
      <c r="F63" s="162">
        <v>158</v>
      </c>
      <c r="G63" s="162">
        <v>170</v>
      </c>
      <c r="H63" s="162">
        <v>173</v>
      </c>
      <c r="I63" s="162">
        <v>162</v>
      </c>
      <c r="J63" s="162">
        <v>123</v>
      </c>
      <c r="K63" s="162">
        <v>82</v>
      </c>
      <c r="L63" s="162">
        <v>117</v>
      </c>
      <c r="M63" s="162">
        <v>73</v>
      </c>
      <c r="N63" s="162">
        <v>87</v>
      </c>
      <c r="O63" s="162">
        <v>77</v>
      </c>
      <c r="P63" s="162">
        <v>86</v>
      </c>
      <c r="Q63" s="162">
        <v>159</v>
      </c>
      <c r="R63" s="1271"/>
      <c r="S63" s="2"/>
    </row>
    <row r="64" spans="1:19" ht="12.75" hidden="1" customHeight="1" x14ac:dyDescent="0.2">
      <c r="A64" s="2"/>
      <c r="B64" s="227"/>
      <c r="C64" s="488"/>
      <c r="D64" s="206" t="s">
        <v>132</v>
      </c>
      <c r="E64" s="152">
        <v>158</v>
      </c>
      <c r="F64" s="162">
        <v>148</v>
      </c>
      <c r="G64" s="162">
        <v>113</v>
      </c>
      <c r="H64" s="162">
        <v>121</v>
      </c>
      <c r="I64" s="162">
        <v>121</v>
      </c>
      <c r="J64" s="162">
        <v>124</v>
      </c>
      <c r="K64" s="162">
        <v>87</v>
      </c>
      <c r="L64" s="162">
        <v>143</v>
      </c>
      <c r="M64" s="162">
        <v>155</v>
      </c>
      <c r="N64" s="162">
        <v>105</v>
      </c>
      <c r="O64" s="162">
        <v>104</v>
      </c>
      <c r="P64" s="162">
        <v>182</v>
      </c>
      <c r="Q64" s="162">
        <v>134</v>
      </c>
      <c r="R64" s="1271"/>
      <c r="S64" s="2"/>
    </row>
    <row r="65" spans="1:19" ht="15" customHeight="1" x14ac:dyDescent="0.2">
      <c r="A65" s="2"/>
      <c r="B65" s="227"/>
      <c r="C65" s="1495" t="s">
        <v>224</v>
      </c>
      <c r="D65" s="1495"/>
      <c r="E65" s="486">
        <v>61.643835616438359</v>
      </c>
      <c r="F65" s="486">
        <v>68.744686880136015</v>
      </c>
      <c r="G65" s="486">
        <v>69.922275109959628</v>
      </c>
      <c r="H65" s="486">
        <v>68.146956952003961</v>
      </c>
      <c r="I65" s="486">
        <v>65.460462089163684</v>
      </c>
      <c r="J65" s="486">
        <v>70.809291315283332</v>
      </c>
      <c r="K65" s="486">
        <v>69.064282773628179</v>
      </c>
      <c r="L65" s="486">
        <v>70.908752789486741</v>
      </c>
      <c r="M65" s="486">
        <v>72.153811286545292</v>
      </c>
      <c r="N65" s="486">
        <v>75.855821493277389</v>
      </c>
      <c r="O65" s="486">
        <v>69.355357028086644</v>
      </c>
      <c r="P65" s="486">
        <f t="shared" ref="P65:Q65" si="0">+P53/P31*100</f>
        <v>61.388230774156369</v>
      </c>
      <c r="Q65" s="486">
        <v>67.589077996816457</v>
      </c>
      <c r="R65" s="1271"/>
      <c r="S65" s="2"/>
    </row>
    <row r="66" spans="1:19" ht="11.25" customHeight="1" x14ac:dyDescent="0.2">
      <c r="A66" s="2"/>
      <c r="B66" s="227"/>
      <c r="C66" s="488"/>
      <c r="D66" s="477" t="s">
        <v>191</v>
      </c>
      <c r="E66" s="182">
        <v>56.102891728312045</v>
      </c>
      <c r="F66" s="182">
        <v>57.906729454655938</v>
      </c>
      <c r="G66" s="182">
        <v>66.882673942701231</v>
      </c>
      <c r="H66" s="182">
        <v>61.780821917808218</v>
      </c>
      <c r="I66" s="182">
        <v>56.899578651685388</v>
      </c>
      <c r="J66" s="182">
        <v>66.547952175019077</v>
      </c>
      <c r="K66" s="182">
        <v>64.516620921012503</v>
      </c>
      <c r="L66" s="182">
        <v>70.74584769664682</v>
      </c>
      <c r="M66" s="182">
        <v>71.802269667243706</v>
      </c>
      <c r="N66" s="182">
        <v>85.437760571768905</v>
      </c>
      <c r="O66" s="182">
        <v>66.114058355437663</v>
      </c>
      <c r="P66" s="182">
        <f t="shared" ref="P66:Q66" si="1">+P58/P32*100</f>
        <v>63.047842087654736</v>
      </c>
      <c r="Q66" s="182">
        <v>69.270008795074759</v>
      </c>
      <c r="R66" s="1271"/>
      <c r="S66" s="154"/>
    </row>
    <row r="67" spans="1:19" ht="11.25" customHeight="1" x14ac:dyDescent="0.2">
      <c r="A67" s="2"/>
      <c r="B67" s="227"/>
      <c r="C67" s="488"/>
      <c r="D67" s="477" t="s">
        <v>192</v>
      </c>
      <c r="E67" s="182">
        <v>73.340807174887885</v>
      </c>
      <c r="F67" s="182">
        <v>75.848648648648648</v>
      </c>
      <c r="G67" s="182">
        <v>71.585038231039462</v>
      </c>
      <c r="H67" s="182">
        <v>74.841610463928063</v>
      </c>
      <c r="I67" s="182">
        <v>73.101759073702965</v>
      </c>
      <c r="J67" s="182">
        <v>81.870107890839861</v>
      </c>
      <c r="K67" s="182">
        <v>77.413953488372087</v>
      </c>
      <c r="L67" s="182">
        <v>79.521573887771069</v>
      </c>
      <c r="M67" s="182">
        <v>79.84686901832103</v>
      </c>
      <c r="N67" s="182">
        <v>73.532124193052567</v>
      </c>
      <c r="O67" s="182">
        <v>77.373779347600248</v>
      </c>
      <c r="P67" s="182">
        <v>71.46879399343031</v>
      </c>
      <c r="Q67" s="182">
        <v>73.194534808067672</v>
      </c>
      <c r="R67" s="1271"/>
      <c r="S67" s="154"/>
    </row>
    <row r="68" spans="1:19" ht="11.25" customHeight="1" x14ac:dyDescent="0.2">
      <c r="A68" s="2"/>
      <c r="B68" s="227"/>
      <c r="C68" s="488"/>
      <c r="D68" s="477" t="s">
        <v>59</v>
      </c>
      <c r="E68" s="182">
        <v>58.965941731637258</v>
      </c>
      <c r="F68" s="182">
        <v>70.959700872455329</v>
      </c>
      <c r="G68" s="182">
        <v>62.271805273833671</v>
      </c>
      <c r="H68" s="182">
        <v>64.679715302491104</v>
      </c>
      <c r="I68" s="182">
        <v>64.182475158084912</v>
      </c>
      <c r="J68" s="182">
        <v>62.985074626865668</v>
      </c>
      <c r="K68" s="182">
        <v>66.91701088997371</v>
      </c>
      <c r="L68" s="182">
        <v>70.141620771046419</v>
      </c>
      <c r="M68" s="182">
        <v>69.583333333333329</v>
      </c>
      <c r="N68" s="182">
        <v>74.220489977728292</v>
      </c>
      <c r="O68" s="182">
        <v>64.367291000456831</v>
      </c>
      <c r="P68" s="182">
        <v>52.204176334106734</v>
      </c>
      <c r="Q68" s="182">
        <v>56.114188325521944</v>
      </c>
      <c r="R68" s="1271"/>
      <c r="S68" s="154"/>
    </row>
    <row r="69" spans="1:19" ht="11.25" customHeight="1" x14ac:dyDescent="0.2">
      <c r="A69" s="2"/>
      <c r="B69" s="227"/>
      <c r="C69" s="488"/>
      <c r="D69" s="477" t="s">
        <v>194</v>
      </c>
      <c r="E69" s="182">
        <v>59.711815561959661</v>
      </c>
      <c r="F69" s="182">
        <v>74.8888888888889</v>
      </c>
      <c r="G69" s="182">
        <v>81.420418516169946</v>
      </c>
      <c r="H69" s="182">
        <v>75.344180225281605</v>
      </c>
      <c r="I69" s="182">
        <v>69.971346704871067</v>
      </c>
      <c r="J69" s="182">
        <v>77.137546468401482</v>
      </c>
      <c r="K69" s="182">
        <v>72.85617825793382</v>
      </c>
      <c r="L69" s="182">
        <v>54.936569222283502</v>
      </c>
      <c r="M69" s="182">
        <v>62.27327690447401</v>
      </c>
      <c r="N69" s="182">
        <v>59.833795013850413</v>
      </c>
      <c r="O69" s="182">
        <v>74.645161290322577</v>
      </c>
      <c r="P69" s="182">
        <v>52.072072072072075</v>
      </c>
      <c r="Q69" s="182">
        <v>63.444108761329311</v>
      </c>
      <c r="R69" s="1271"/>
      <c r="S69" s="154"/>
    </row>
    <row r="70" spans="1:19" ht="11.25" customHeight="1" x14ac:dyDescent="0.2">
      <c r="A70" s="2"/>
      <c r="B70" s="227"/>
      <c r="C70" s="488"/>
      <c r="D70" s="477" t="s">
        <v>195</v>
      </c>
      <c r="E70" s="182">
        <v>55.861664712778428</v>
      </c>
      <c r="F70" s="182">
        <v>81.715575620767495</v>
      </c>
      <c r="G70" s="182">
        <v>76.559287183002056</v>
      </c>
      <c r="H70" s="182">
        <v>71.262309758281106</v>
      </c>
      <c r="I70" s="182">
        <v>77.313054499366288</v>
      </c>
      <c r="J70" s="182">
        <v>36.403995560488347</v>
      </c>
      <c r="K70" s="182">
        <v>55.154639175257735</v>
      </c>
      <c r="L70" s="182">
        <v>60.516605166051662</v>
      </c>
      <c r="M70" s="182">
        <v>58.574181117533719</v>
      </c>
      <c r="N70" s="182">
        <v>80.901856763925721</v>
      </c>
      <c r="O70" s="182">
        <v>50.609756097560975</v>
      </c>
      <c r="P70" s="182">
        <v>43.798118049615056</v>
      </c>
      <c r="Q70" s="182">
        <v>66.027227722772281</v>
      </c>
      <c r="R70" s="1271"/>
      <c r="S70" s="154"/>
    </row>
    <row r="71" spans="1:19" ht="11.25" customHeight="1" x14ac:dyDescent="0.2">
      <c r="A71" s="2"/>
      <c r="B71" s="227"/>
      <c r="C71" s="488"/>
      <c r="D71" s="477" t="s">
        <v>131</v>
      </c>
      <c r="E71" s="182">
        <v>71.171171171171167</v>
      </c>
      <c r="F71" s="182">
        <v>72.811059907834093</v>
      </c>
      <c r="G71" s="182">
        <v>82.524271844660191</v>
      </c>
      <c r="H71" s="182">
        <v>75.217391304347828</v>
      </c>
      <c r="I71" s="182">
        <v>77.511961722488039</v>
      </c>
      <c r="J71" s="182">
        <v>92.481203007518801</v>
      </c>
      <c r="K71" s="182">
        <v>48.80952380952381</v>
      </c>
      <c r="L71" s="182">
        <v>68.421052631578945</v>
      </c>
      <c r="M71" s="182">
        <v>65.178571428571431</v>
      </c>
      <c r="N71" s="182">
        <v>94.565217391304344</v>
      </c>
      <c r="O71" s="182">
        <v>62.601626016260155</v>
      </c>
      <c r="P71" s="182">
        <f t="shared" ref="P71:Q72" si="2">+P63/P37*100</f>
        <v>56.953642384105962</v>
      </c>
      <c r="Q71" s="182">
        <v>73.95348837209302</v>
      </c>
      <c r="R71" s="1271"/>
      <c r="S71" s="154"/>
    </row>
    <row r="72" spans="1:19" ht="11.25" customHeight="1" x14ac:dyDescent="0.2">
      <c r="A72" s="2"/>
      <c r="B72" s="227"/>
      <c r="C72" s="488"/>
      <c r="D72" s="477" t="s">
        <v>132</v>
      </c>
      <c r="E72" s="182">
        <v>56.028368794326241</v>
      </c>
      <c r="F72" s="182">
        <v>61.410788381742741</v>
      </c>
      <c r="G72" s="182">
        <v>60.427807486631011</v>
      </c>
      <c r="H72" s="182">
        <v>50</v>
      </c>
      <c r="I72" s="182">
        <v>54.751131221719461</v>
      </c>
      <c r="J72" s="182">
        <v>61.386138613861384</v>
      </c>
      <c r="K72" s="182">
        <v>49.43181818181818</v>
      </c>
      <c r="L72" s="182">
        <v>68.421052631578945</v>
      </c>
      <c r="M72" s="182">
        <v>88.068181818181827</v>
      </c>
      <c r="N72" s="182">
        <v>62.874251497005986</v>
      </c>
      <c r="O72" s="182">
        <v>53.061224489795919</v>
      </c>
      <c r="P72" s="182">
        <f t="shared" si="2"/>
        <v>76.793248945147667</v>
      </c>
      <c r="Q72" s="182">
        <v>65.365853658536594</v>
      </c>
      <c r="R72" s="1271"/>
      <c r="S72" s="154"/>
    </row>
    <row r="73" spans="1:19" ht="22.5" customHeight="1" x14ac:dyDescent="0.2">
      <c r="A73" s="2"/>
      <c r="B73" s="227"/>
      <c r="C73" s="1496" t="s">
        <v>291</v>
      </c>
      <c r="D73" s="1497"/>
      <c r="E73" s="1497"/>
      <c r="F73" s="1497"/>
      <c r="G73" s="1497"/>
      <c r="H73" s="1497"/>
      <c r="I73" s="1497"/>
      <c r="J73" s="1497"/>
      <c r="K73" s="1497"/>
      <c r="L73" s="1497"/>
      <c r="M73" s="1497"/>
      <c r="N73" s="1497"/>
      <c r="O73" s="1497"/>
      <c r="P73" s="1497"/>
      <c r="Q73" s="1497"/>
      <c r="R73" s="1271"/>
      <c r="S73" s="154"/>
    </row>
    <row r="74" spans="1:19" ht="13.5" customHeight="1" x14ac:dyDescent="0.2">
      <c r="A74" s="2"/>
      <c r="B74" s="227"/>
      <c r="C74" s="42" t="s">
        <v>448</v>
      </c>
      <c r="D74" s="4"/>
      <c r="E74" s="1"/>
      <c r="F74" s="1"/>
      <c r="G74" s="4"/>
      <c r="H74" s="1"/>
      <c r="I74" s="892"/>
      <c r="J74" s="4"/>
      <c r="K74" s="1"/>
      <c r="L74" s="4"/>
      <c r="M74" s="4"/>
      <c r="N74" s="4"/>
      <c r="O74" s="4"/>
      <c r="P74" s="4"/>
      <c r="Q74" s="4"/>
      <c r="R74" s="1271"/>
      <c r="S74" s="2"/>
    </row>
    <row r="75" spans="1:19" ht="10.5" customHeight="1" x14ac:dyDescent="0.2">
      <c r="A75" s="2"/>
      <c r="B75" s="227"/>
      <c r="C75" s="1498" t="s">
        <v>400</v>
      </c>
      <c r="D75" s="1498"/>
      <c r="E75" s="1498"/>
      <c r="F75" s="1498"/>
      <c r="G75" s="1498"/>
      <c r="H75" s="1498"/>
      <c r="I75" s="1498"/>
      <c r="J75" s="1498"/>
      <c r="K75" s="1498"/>
      <c r="L75" s="1498"/>
      <c r="M75" s="1498"/>
      <c r="N75" s="1498"/>
      <c r="O75" s="1498"/>
      <c r="P75" s="1498"/>
      <c r="Q75" s="1498"/>
      <c r="R75" s="1271"/>
      <c r="S75" s="2"/>
    </row>
    <row r="76" spans="1:19" ht="13.5" customHeight="1" x14ac:dyDescent="0.2">
      <c r="A76" s="2"/>
      <c r="B76" s="221">
        <v>10</v>
      </c>
      <c r="C76" s="1413">
        <v>42461</v>
      </c>
      <c r="D76" s="1413"/>
      <c r="E76" s="575"/>
      <c r="F76" s="575"/>
      <c r="G76" s="575"/>
      <c r="H76" s="575"/>
      <c r="I76" s="575"/>
      <c r="J76" s="154"/>
      <c r="K76" s="154"/>
      <c r="L76" s="629"/>
      <c r="M76" s="183"/>
      <c r="N76" s="183"/>
      <c r="O76" s="183"/>
      <c r="P76" s="629"/>
      <c r="Q76" s="1"/>
      <c r="R76" s="4"/>
      <c r="S76" s="2"/>
    </row>
  </sheetData>
  <mergeCells count="17">
    <mergeCell ref="C23:D23"/>
    <mergeCell ref="C31:D31"/>
    <mergeCell ref="C49:D49"/>
    <mergeCell ref="D1:R1"/>
    <mergeCell ref="B2:D2"/>
    <mergeCell ref="C5:D6"/>
    <mergeCell ref="E5:N5"/>
    <mergeCell ref="E6:N6"/>
    <mergeCell ref="O6:Q6"/>
    <mergeCell ref="C8:D8"/>
    <mergeCell ref="C16:D16"/>
    <mergeCell ref="C22:D22"/>
    <mergeCell ref="C53:D53"/>
    <mergeCell ref="C65:D65"/>
    <mergeCell ref="C73:Q73"/>
    <mergeCell ref="C75:Q75"/>
    <mergeCell ref="C76:D76"/>
  </mergeCells>
  <conditionalFormatting sqref="E7:Q7">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x14ac:dyDescent="0.2"/>
  <cols>
    <col min="1" max="1" width="1" style="418" customWidth="1"/>
    <col min="2" max="2" width="2.5703125" style="418" customWidth="1"/>
    <col min="3" max="3" width="1" style="418" customWidth="1"/>
    <col min="4" max="4" width="23.42578125" style="418" customWidth="1"/>
    <col min="5" max="5" width="5.42578125" style="418" customWidth="1"/>
    <col min="6" max="6" width="5.42578125" style="413" customWidth="1"/>
    <col min="7" max="17" width="5.42578125" style="418" customWidth="1"/>
    <col min="18" max="18" width="2.5703125" style="418" customWidth="1"/>
    <col min="19" max="19" width="1" style="418" customWidth="1"/>
    <col min="20" max="24" width="9.140625" style="481"/>
    <col min="25" max="16384" width="9.140625" style="418"/>
  </cols>
  <sheetData>
    <row r="1" spans="1:24" ht="13.5" customHeight="1" x14ac:dyDescent="0.2">
      <c r="A1" s="413"/>
      <c r="B1" s="1510" t="s">
        <v>323</v>
      </c>
      <c r="C1" s="1511"/>
      <c r="D1" s="1511"/>
      <c r="E1" s="1511"/>
      <c r="F1" s="1511"/>
      <c r="G1" s="1511"/>
      <c r="H1" s="1511"/>
      <c r="I1" s="450"/>
      <c r="J1" s="450"/>
      <c r="K1" s="450"/>
      <c r="L1" s="450"/>
      <c r="M1" s="450"/>
      <c r="N1" s="450"/>
      <c r="O1" s="450"/>
      <c r="P1" s="450"/>
      <c r="Q1" s="423"/>
      <c r="R1" s="423"/>
      <c r="S1" s="413"/>
    </row>
    <row r="2" spans="1:24" ht="6" customHeight="1" x14ac:dyDescent="0.2">
      <c r="A2" s="413"/>
      <c r="B2" s="1274"/>
      <c r="C2" s="1273"/>
      <c r="D2" s="1273"/>
      <c r="E2" s="470"/>
      <c r="F2" s="470"/>
      <c r="G2" s="470"/>
      <c r="H2" s="470"/>
      <c r="I2" s="470"/>
      <c r="J2" s="470"/>
      <c r="K2" s="470"/>
      <c r="L2" s="470"/>
      <c r="M2" s="470"/>
      <c r="N2" s="470"/>
      <c r="O2" s="470"/>
      <c r="P2" s="470"/>
      <c r="Q2" s="470"/>
      <c r="R2" s="422"/>
      <c r="S2" s="413"/>
    </row>
    <row r="3" spans="1:24" ht="13.5" customHeight="1" thickBot="1" x14ac:dyDescent="0.25">
      <c r="A3" s="413"/>
      <c r="B3" s="423"/>
      <c r="C3" s="423"/>
      <c r="D3" s="423"/>
      <c r="E3" s="773"/>
      <c r="F3" s="773"/>
      <c r="G3" s="773"/>
      <c r="H3" s="773"/>
      <c r="I3" s="773"/>
      <c r="J3" s="773"/>
      <c r="K3" s="773"/>
      <c r="L3" s="773"/>
      <c r="M3" s="773"/>
      <c r="N3" s="773"/>
      <c r="O3" s="773"/>
      <c r="P3" s="773"/>
      <c r="Q3" s="773" t="s">
        <v>73</v>
      </c>
      <c r="R3" s="630"/>
      <c r="S3" s="413"/>
    </row>
    <row r="4" spans="1:24" s="427" customFormat="1" ht="13.5" customHeight="1" thickBot="1" x14ac:dyDescent="0.25">
      <c r="A4" s="425"/>
      <c r="B4" s="426"/>
      <c r="C4" s="631" t="s">
        <v>225</v>
      </c>
      <c r="D4" s="632"/>
      <c r="E4" s="632"/>
      <c r="F4" s="632"/>
      <c r="G4" s="632"/>
      <c r="H4" s="632"/>
      <c r="I4" s="632"/>
      <c r="J4" s="632"/>
      <c r="K4" s="632"/>
      <c r="L4" s="632"/>
      <c r="M4" s="632"/>
      <c r="N4" s="632"/>
      <c r="O4" s="632"/>
      <c r="P4" s="632"/>
      <c r="Q4" s="633"/>
      <c r="R4" s="630"/>
      <c r="S4" s="425"/>
      <c r="T4" s="761"/>
      <c r="U4" s="761"/>
      <c r="V4" s="761"/>
      <c r="W4" s="761"/>
      <c r="X4" s="761"/>
    </row>
    <row r="5" spans="1:24" ht="4.5" customHeight="1" x14ac:dyDescent="0.2">
      <c r="A5" s="413"/>
      <c r="B5" s="423"/>
      <c r="C5" s="1512" t="s">
        <v>78</v>
      </c>
      <c r="D5" s="1512"/>
      <c r="E5" s="539"/>
      <c r="F5" s="539"/>
      <c r="G5" s="539"/>
      <c r="H5" s="539"/>
      <c r="I5" s="539"/>
      <c r="J5" s="539"/>
      <c r="K5" s="539"/>
      <c r="L5" s="539"/>
      <c r="M5" s="539"/>
      <c r="N5" s="539"/>
      <c r="O5" s="539"/>
      <c r="P5" s="539"/>
      <c r="Q5" s="539"/>
      <c r="R5" s="630"/>
      <c r="S5" s="413"/>
      <c r="T5" s="1248"/>
      <c r="U5" s="1248"/>
      <c r="V5" s="1248"/>
      <c r="W5" s="1248"/>
      <c r="X5" s="1248"/>
    </row>
    <row r="6" spans="1:24" ht="13.5" customHeight="1" x14ac:dyDescent="0.2">
      <c r="A6" s="413"/>
      <c r="B6" s="423"/>
      <c r="C6" s="1512"/>
      <c r="D6" s="1512"/>
      <c r="E6" s="1509" t="s">
        <v>554</v>
      </c>
      <c r="F6" s="1509"/>
      <c r="G6" s="1509"/>
      <c r="H6" s="1509"/>
      <c r="I6" s="1509"/>
      <c r="J6" s="1509"/>
      <c r="K6" s="1509"/>
      <c r="L6" s="1509"/>
      <c r="M6" s="1509"/>
      <c r="N6" s="1509"/>
      <c r="O6" s="1272"/>
      <c r="P6" s="1357" t="s">
        <v>555</v>
      </c>
      <c r="Q6" s="1357"/>
      <c r="R6" s="630"/>
      <c r="S6" s="413"/>
      <c r="T6" s="1248"/>
      <c r="U6" s="1248"/>
      <c r="V6" s="1248"/>
      <c r="W6" s="1248"/>
      <c r="X6" s="1248"/>
    </row>
    <row r="7" spans="1:24" x14ac:dyDescent="0.2">
      <c r="A7" s="413"/>
      <c r="B7" s="423"/>
      <c r="C7" s="428"/>
      <c r="D7" s="428"/>
      <c r="E7" s="733" t="s">
        <v>103</v>
      </c>
      <c r="F7" s="733" t="s">
        <v>102</v>
      </c>
      <c r="G7" s="733" t="s">
        <v>101</v>
      </c>
      <c r="H7" s="733" t="s">
        <v>100</v>
      </c>
      <c r="I7" s="733" t="s">
        <v>99</v>
      </c>
      <c r="J7" s="733" t="s">
        <v>98</v>
      </c>
      <c r="K7" s="733" t="s">
        <v>97</v>
      </c>
      <c r="L7" s="733" t="s">
        <v>96</v>
      </c>
      <c r="M7" s="733" t="s">
        <v>95</v>
      </c>
      <c r="N7" s="733" t="s">
        <v>94</v>
      </c>
      <c r="O7" s="733" t="s">
        <v>93</v>
      </c>
      <c r="P7" s="733" t="s">
        <v>104</v>
      </c>
      <c r="Q7" s="733" t="s">
        <v>103</v>
      </c>
      <c r="R7" s="424"/>
      <c r="S7" s="413"/>
      <c r="T7" s="1248"/>
      <c r="U7" s="1248"/>
      <c r="V7" s="1388"/>
      <c r="W7" s="1248"/>
      <c r="X7" s="1248"/>
    </row>
    <row r="8" spans="1:24" s="637" customFormat="1" ht="22.5" customHeight="1" x14ac:dyDescent="0.2">
      <c r="A8" s="634"/>
      <c r="B8" s="635"/>
      <c r="C8" s="1513" t="s">
        <v>68</v>
      </c>
      <c r="D8" s="1513"/>
      <c r="E8" s="409">
        <v>835626</v>
      </c>
      <c r="F8" s="410">
        <v>818822</v>
      </c>
      <c r="G8" s="410">
        <v>796466</v>
      </c>
      <c r="H8" s="410">
        <v>776883</v>
      </c>
      <c r="I8" s="410">
        <v>764836</v>
      </c>
      <c r="J8" s="410">
        <v>757282</v>
      </c>
      <c r="K8" s="410">
        <v>759019</v>
      </c>
      <c r="L8" s="410">
        <v>763098</v>
      </c>
      <c r="M8" s="410">
        <v>766983</v>
      </c>
      <c r="N8" s="410">
        <v>763346</v>
      </c>
      <c r="O8" s="410">
        <v>770950</v>
      </c>
      <c r="P8" s="410">
        <v>765373</v>
      </c>
      <c r="Q8" s="410">
        <v>754676</v>
      </c>
      <c r="R8" s="636"/>
      <c r="S8" s="634"/>
      <c r="T8" s="1389"/>
      <c r="U8" s="1248"/>
      <c r="V8" s="1389"/>
      <c r="W8" s="1248"/>
      <c r="X8" s="1248"/>
    </row>
    <row r="9" spans="1:24" s="427" customFormat="1" ht="18.75" customHeight="1" x14ac:dyDescent="0.2">
      <c r="A9" s="425"/>
      <c r="B9" s="426"/>
      <c r="C9" s="432"/>
      <c r="D9" s="472" t="s">
        <v>333</v>
      </c>
      <c r="E9" s="473">
        <v>590605</v>
      </c>
      <c r="F9" s="474">
        <v>573382</v>
      </c>
      <c r="G9" s="474">
        <v>554070</v>
      </c>
      <c r="H9" s="474">
        <v>536656</v>
      </c>
      <c r="I9" s="474">
        <v>532698</v>
      </c>
      <c r="J9" s="474">
        <v>536581</v>
      </c>
      <c r="K9" s="474">
        <v>538713</v>
      </c>
      <c r="L9" s="474">
        <v>542030</v>
      </c>
      <c r="M9" s="474">
        <v>550250</v>
      </c>
      <c r="N9" s="474">
        <v>555167</v>
      </c>
      <c r="O9" s="474">
        <v>570380</v>
      </c>
      <c r="P9" s="474">
        <v>575999</v>
      </c>
      <c r="Q9" s="474">
        <v>575075</v>
      </c>
      <c r="R9" s="456"/>
      <c r="S9" s="425"/>
      <c r="T9" s="761"/>
      <c r="U9" s="1390"/>
      <c r="V9" s="1389"/>
      <c r="W9" s="761"/>
      <c r="X9" s="761"/>
    </row>
    <row r="10" spans="1:24" s="427" customFormat="1" ht="18.75" customHeight="1" x14ac:dyDescent="0.2">
      <c r="A10" s="425"/>
      <c r="B10" s="426"/>
      <c r="C10" s="432"/>
      <c r="D10" s="472" t="s">
        <v>226</v>
      </c>
      <c r="E10" s="473">
        <v>61790</v>
      </c>
      <c r="F10" s="474">
        <v>62352</v>
      </c>
      <c r="G10" s="474">
        <v>62548</v>
      </c>
      <c r="H10" s="474">
        <v>61512</v>
      </c>
      <c r="I10" s="474">
        <v>61827</v>
      </c>
      <c r="J10" s="474">
        <v>62274</v>
      </c>
      <c r="K10" s="474">
        <v>62435</v>
      </c>
      <c r="L10" s="474">
        <v>64281</v>
      </c>
      <c r="M10" s="474">
        <v>64661</v>
      </c>
      <c r="N10" s="474">
        <v>63766</v>
      </c>
      <c r="O10" s="474">
        <v>64582</v>
      </c>
      <c r="P10" s="474">
        <v>63024</v>
      </c>
      <c r="Q10" s="474">
        <v>63484</v>
      </c>
      <c r="R10" s="456"/>
      <c r="S10" s="425"/>
      <c r="T10" s="761"/>
      <c r="U10" s="761"/>
      <c r="V10" s="1389"/>
      <c r="W10" s="761"/>
      <c r="X10" s="761"/>
    </row>
    <row r="11" spans="1:24" s="427" customFormat="1" ht="18.75" customHeight="1" x14ac:dyDescent="0.2">
      <c r="A11" s="425"/>
      <c r="B11" s="426"/>
      <c r="C11" s="432"/>
      <c r="D11" s="472" t="s">
        <v>227</v>
      </c>
      <c r="E11" s="473">
        <v>160963</v>
      </c>
      <c r="F11" s="474">
        <v>160168</v>
      </c>
      <c r="G11" s="474">
        <v>158051</v>
      </c>
      <c r="H11" s="474">
        <v>155892</v>
      </c>
      <c r="I11" s="474">
        <v>146321</v>
      </c>
      <c r="J11" s="474">
        <v>135308</v>
      </c>
      <c r="K11" s="474">
        <v>134594</v>
      </c>
      <c r="L11" s="474">
        <v>133858</v>
      </c>
      <c r="M11" s="474">
        <v>129471</v>
      </c>
      <c r="N11" s="474">
        <v>122486</v>
      </c>
      <c r="O11" s="474">
        <v>114433</v>
      </c>
      <c r="P11" s="474">
        <v>104602</v>
      </c>
      <c r="Q11" s="474">
        <v>94036</v>
      </c>
      <c r="R11" s="456"/>
      <c r="S11" s="425"/>
      <c r="T11" s="761"/>
      <c r="U11" s="761"/>
      <c r="V11" s="1389"/>
      <c r="W11" s="761"/>
      <c r="X11" s="761"/>
    </row>
    <row r="12" spans="1:24" s="427" customFormat="1" ht="22.5" customHeight="1" x14ac:dyDescent="0.2">
      <c r="A12" s="425"/>
      <c r="B12" s="426"/>
      <c r="C12" s="432"/>
      <c r="D12" s="475" t="s">
        <v>334</v>
      </c>
      <c r="E12" s="473">
        <v>22268</v>
      </c>
      <c r="F12" s="474">
        <v>22920</v>
      </c>
      <c r="G12" s="474">
        <v>21797</v>
      </c>
      <c r="H12" s="474">
        <v>22823</v>
      </c>
      <c r="I12" s="474">
        <v>23990</v>
      </c>
      <c r="J12" s="474">
        <v>23119</v>
      </c>
      <c r="K12" s="474">
        <v>23277</v>
      </c>
      <c r="L12" s="474">
        <v>22929</v>
      </c>
      <c r="M12" s="474">
        <v>22601</v>
      </c>
      <c r="N12" s="474">
        <v>21927</v>
      </c>
      <c r="O12" s="474">
        <v>21555</v>
      </c>
      <c r="P12" s="474">
        <v>21748</v>
      </c>
      <c r="Q12" s="474">
        <v>22081</v>
      </c>
      <c r="R12" s="456"/>
      <c r="S12" s="425"/>
      <c r="T12" s="761"/>
      <c r="U12" s="761"/>
      <c r="V12" s="1389"/>
      <c r="W12" s="761"/>
      <c r="X12" s="761"/>
    </row>
    <row r="13" spans="1:24" ht="15.75" customHeight="1" thickBot="1" x14ac:dyDescent="0.25">
      <c r="A13" s="413"/>
      <c r="B13" s="423"/>
      <c r="C13" s="428"/>
      <c r="D13" s="428"/>
      <c r="E13" s="773"/>
      <c r="F13" s="773"/>
      <c r="G13" s="773"/>
      <c r="H13" s="773"/>
      <c r="I13" s="773"/>
      <c r="J13" s="773"/>
      <c r="K13" s="773"/>
      <c r="L13" s="773"/>
      <c r="M13" s="773"/>
      <c r="N13" s="773"/>
      <c r="O13" s="773"/>
      <c r="P13" s="773"/>
      <c r="Q13" s="485"/>
      <c r="R13" s="424"/>
      <c r="S13" s="413"/>
      <c r="T13" s="1248"/>
      <c r="U13" s="1248"/>
      <c r="V13" s="1389"/>
      <c r="W13" s="1248"/>
      <c r="X13" s="1248"/>
    </row>
    <row r="14" spans="1:24" ht="13.5" customHeight="1" thickBot="1" x14ac:dyDescent="0.25">
      <c r="A14" s="413"/>
      <c r="B14" s="423"/>
      <c r="C14" s="631" t="s">
        <v>25</v>
      </c>
      <c r="D14" s="632"/>
      <c r="E14" s="632"/>
      <c r="F14" s="632"/>
      <c r="G14" s="632"/>
      <c r="H14" s="632"/>
      <c r="I14" s="632"/>
      <c r="J14" s="632"/>
      <c r="K14" s="632"/>
      <c r="L14" s="632"/>
      <c r="M14" s="632"/>
      <c r="N14" s="632"/>
      <c r="O14" s="632"/>
      <c r="P14" s="632"/>
      <c r="Q14" s="633"/>
      <c r="R14" s="424"/>
      <c r="S14" s="413"/>
      <c r="T14" s="1248"/>
      <c r="U14" s="1248"/>
      <c r="V14" s="1389"/>
      <c r="W14" s="1248"/>
      <c r="X14" s="1248"/>
    </row>
    <row r="15" spans="1:24" ht="9.75" customHeight="1" x14ac:dyDescent="0.2">
      <c r="A15" s="413"/>
      <c r="B15" s="423"/>
      <c r="C15" s="1512" t="s">
        <v>78</v>
      </c>
      <c r="D15" s="1512"/>
      <c r="E15" s="431"/>
      <c r="F15" s="431"/>
      <c r="G15" s="431"/>
      <c r="H15" s="431"/>
      <c r="I15" s="431"/>
      <c r="J15" s="431"/>
      <c r="K15" s="431"/>
      <c r="L15" s="431"/>
      <c r="M15" s="431"/>
      <c r="N15" s="431"/>
      <c r="O15" s="431"/>
      <c r="P15" s="431"/>
      <c r="Q15" s="521"/>
      <c r="R15" s="424"/>
      <c r="S15" s="413"/>
      <c r="T15" s="1248"/>
      <c r="U15" s="1248"/>
      <c r="V15" s="1389"/>
      <c r="W15" s="1248"/>
      <c r="X15" s="1248"/>
    </row>
    <row r="16" spans="1:24" s="637" customFormat="1" ht="22.5" customHeight="1" x14ac:dyDescent="0.2">
      <c r="A16" s="634"/>
      <c r="B16" s="635"/>
      <c r="C16" s="1513" t="s">
        <v>68</v>
      </c>
      <c r="D16" s="1513"/>
      <c r="E16" s="409">
        <v>590605</v>
      </c>
      <c r="F16" s="410">
        <v>573382</v>
      </c>
      <c r="G16" s="410">
        <v>554070</v>
      </c>
      <c r="H16" s="410">
        <v>536656</v>
      </c>
      <c r="I16" s="410">
        <v>532698</v>
      </c>
      <c r="J16" s="410">
        <v>536581</v>
      </c>
      <c r="K16" s="410">
        <v>538713</v>
      </c>
      <c r="L16" s="410">
        <v>542030</v>
      </c>
      <c r="M16" s="410">
        <v>550250</v>
      </c>
      <c r="N16" s="410">
        <v>555167</v>
      </c>
      <c r="O16" s="410">
        <v>570380</v>
      </c>
      <c r="P16" s="410">
        <v>575999</v>
      </c>
      <c r="Q16" s="410">
        <v>575075</v>
      </c>
      <c r="R16" s="636"/>
      <c r="S16" s="634"/>
      <c r="T16" s="1391"/>
      <c r="U16" s="1392"/>
      <c r="V16" s="1389"/>
      <c r="W16" s="1393"/>
      <c r="X16" s="1391"/>
    </row>
    <row r="17" spans="1:24" ht="22.5" customHeight="1" x14ac:dyDescent="0.2">
      <c r="A17" s="413"/>
      <c r="B17" s="423"/>
      <c r="C17" s="591"/>
      <c r="D17" s="477" t="s">
        <v>72</v>
      </c>
      <c r="E17" s="152">
        <v>287168</v>
      </c>
      <c r="F17" s="162">
        <v>278654</v>
      </c>
      <c r="G17" s="162">
        <v>268637</v>
      </c>
      <c r="H17" s="162">
        <v>256915</v>
      </c>
      <c r="I17" s="162">
        <v>252539</v>
      </c>
      <c r="J17" s="162">
        <v>252227</v>
      </c>
      <c r="K17" s="162">
        <v>253291</v>
      </c>
      <c r="L17" s="162">
        <v>256753</v>
      </c>
      <c r="M17" s="162">
        <v>262397</v>
      </c>
      <c r="N17" s="162">
        <v>267051</v>
      </c>
      <c r="O17" s="162">
        <v>274362</v>
      </c>
      <c r="P17" s="162">
        <v>276279</v>
      </c>
      <c r="Q17" s="162">
        <v>274995</v>
      </c>
      <c r="R17" s="424"/>
      <c r="S17" s="413"/>
      <c r="T17" s="1248"/>
      <c r="U17" s="1248"/>
      <c r="V17" s="1394"/>
      <c r="W17" s="1395"/>
      <c r="X17" s="1248"/>
    </row>
    <row r="18" spans="1:24" ht="15.75" customHeight="1" x14ac:dyDescent="0.2">
      <c r="A18" s="413"/>
      <c r="B18" s="423"/>
      <c r="C18" s="591"/>
      <c r="D18" s="477" t="s">
        <v>71</v>
      </c>
      <c r="E18" s="152">
        <v>303437</v>
      </c>
      <c r="F18" s="162">
        <v>294728</v>
      </c>
      <c r="G18" s="162">
        <v>285433</v>
      </c>
      <c r="H18" s="162">
        <v>279741</v>
      </c>
      <c r="I18" s="162">
        <v>280159</v>
      </c>
      <c r="J18" s="162">
        <v>284354</v>
      </c>
      <c r="K18" s="162">
        <v>285422</v>
      </c>
      <c r="L18" s="162">
        <v>285277</v>
      </c>
      <c r="M18" s="162">
        <v>287853</v>
      </c>
      <c r="N18" s="162">
        <v>288116</v>
      </c>
      <c r="O18" s="162">
        <v>296018</v>
      </c>
      <c r="P18" s="162">
        <v>299720</v>
      </c>
      <c r="Q18" s="162">
        <v>300080</v>
      </c>
      <c r="R18" s="424"/>
      <c r="S18" s="413"/>
      <c r="T18" s="1248"/>
      <c r="U18" s="1248"/>
      <c r="V18" s="1389"/>
      <c r="W18" s="1248"/>
      <c r="X18" s="1248"/>
    </row>
    <row r="19" spans="1:24" ht="22.5" customHeight="1" x14ac:dyDescent="0.2">
      <c r="A19" s="413"/>
      <c r="B19" s="423"/>
      <c r="C19" s="591"/>
      <c r="D19" s="477" t="s">
        <v>228</v>
      </c>
      <c r="E19" s="152">
        <v>74342</v>
      </c>
      <c r="F19" s="162">
        <v>69680</v>
      </c>
      <c r="G19" s="162">
        <v>65808</v>
      </c>
      <c r="H19" s="162">
        <v>60609</v>
      </c>
      <c r="I19" s="162">
        <v>60832</v>
      </c>
      <c r="J19" s="162">
        <v>63155</v>
      </c>
      <c r="K19" s="162">
        <v>67548</v>
      </c>
      <c r="L19" s="162">
        <v>71287</v>
      </c>
      <c r="M19" s="162">
        <v>71290</v>
      </c>
      <c r="N19" s="162">
        <v>69222</v>
      </c>
      <c r="O19" s="162">
        <v>72870</v>
      </c>
      <c r="P19" s="162">
        <v>73952</v>
      </c>
      <c r="Q19" s="162">
        <v>72895</v>
      </c>
      <c r="R19" s="424"/>
      <c r="S19" s="413"/>
      <c r="T19" s="1248"/>
      <c r="U19" s="1248"/>
      <c r="V19" s="1389"/>
      <c r="W19" s="1248"/>
      <c r="X19" s="1248"/>
    </row>
    <row r="20" spans="1:24" ht="15.75" customHeight="1" x14ac:dyDescent="0.2">
      <c r="A20" s="413"/>
      <c r="B20" s="423"/>
      <c r="C20" s="591"/>
      <c r="D20" s="477" t="s">
        <v>229</v>
      </c>
      <c r="E20" s="152">
        <v>516263</v>
      </c>
      <c r="F20" s="162">
        <v>503702</v>
      </c>
      <c r="G20" s="162">
        <v>488262</v>
      </c>
      <c r="H20" s="162">
        <v>476047</v>
      </c>
      <c r="I20" s="162">
        <v>471866</v>
      </c>
      <c r="J20" s="162">
        <v>473426</v>
      </c>
      <c r="K20" s="162">
        <v>471165</v>
      </c>
      <c r="L20" s="162">
        <v>470743</v>
      </c>
      <c r="M20" s="162">
        <v>478960</v>
      </c>
      <c r="N20" s="162">
        <v>485945</v>
      </c>
      <c r="O20" s="162">
        <v>497510</v>
      </c>
      <c r="P20" s="162">
        <v>502047</v>
      </c>
      <c r="Q20" s="162">
        <v>502180</v>
      </c>
      <c r="R20" s="424"/>
      <c r="S20" s="413"/>
      <c r="T20" s="1389"/>
      <c r="U20" s="1395"/>
      <c r="V20" s="1389"/>
      <c r="W20" s="1248"/>
      <c r="X20" s="1248"/>
    </row>
    <row r="21" spans="1:24" ht="22.5" customHeight="1" x14ac:dyDescent="0.2">
      <c r="A21" s="413"/>
      <c r="B21" s="423"/>
      <c r="C21" s="591"/>
      <c r="D21" s="477" t="s">
        <v>218</v>
      </c>
      <c r="E21" s="152">
        <v>64130</v>
      </c>
      <c r="F21" s="162">
        <v>61280</v>
      </c>
      <c r="G21" s="162">
        <v>58854</v>
      </c>
      <c r="H21" s="162">
        <v>55386</v>
      </c>
      <c r="I21" s="162">
        <v>56806</v>
      </c>
      <c r="J21" s="162">
        <v>59466</v>
      </c>
      <c r="K21" s="162">
        <v>62630</v>
      </c>
      <c r="L21" s="162">
        <v>63545</v>
      </c>
      <c r="M21" s="162">
        <v>62182</v>
      </c>
      <c r="N21" s="162">
        <v>59726</v>
      </c>
      <c r="O21" s="162">
        <v>61992</v>
      </c>
      <c r="P21" s="162">
        <v>62628</v>
      </c>
      <c r="Q21" s="162">
        <v>62933</v>
      </c>
      <c r="R21" s="424"/>
      <c r="S21" s="413"/>
      <c r="T21" s="1248"/>
      <c r="U21" s="1395"/>
      <c r="V21" s="1396"/>
      <c r="W21" s="1389"/>
      <c r="X21" s="1248"/>
    </row>
    <row r="22" spans="1:24" ht="15.75" customHeight="1" x14ac:dyDescent="0.2">
      <c r="A22" s="413"/>
      <c r="B22" s="423"/>
      <c r="C22" s="591"/>
      <c r="D22" s="477" t="s">
        <v>230</v>
      </c>
      <c r="E22" s="152">
        <v>526475</v>
      </c>
      <c r="F22" s="162">
        <v>512102</v>
      </c>
      <c r="G22" s="162">
        <v>495216</v>
      </c>
      <c r="H22" s="162">
        <v>481270</v>
      </c>
      <c r="I22" s="162">
        <v>475892</v>
      </c>
      <c r="J22" s="162">
        <v>477115</v>
      </c>
      <c r="K22" s="162">
        <v>476083</v>
      </c>
      <c r="L22" s="162">
        <v>478485</v>
      </c>
      <c r="M22" s="162">
        <v>488068</v>
      </c>
      <c r="N22" s="162">
        <v>495441</v>
      </c>
      <c r="O22" s="162">
        <v>508388</v>
      </c>
      <c r="P22" s="162">
        <v>513371</v>
      </c>
      <c r="Q22" s="162">
        <v>512142</v>
      </c>
      <c r="R22" s="424"/>
      <c r="S22" s="413"/>
      <c r="T22" s="1248"/>
      <c r="U22" s="1395"/>
      <c r="V22" s="1396"/>
      <c r="W22" s="1248"/>
      <c r="X22" s="1248"/>
    </row>
    <row r="23" spans="1:24" ht="15" customHeight="1" x14ac:dyDescent="0.2">
      <c r="A23" s="413"/>
      <c r="B23" s="423"/>
      <c r="C23" s="477"/>
      <c r="D23" s="479" t="s">
        <v>337</v>
      </c>
      <c r="E23" s="152">
        <v>21245</v>
      </c>
      <c r="F23" s="162">
        <v>19549</v>
      </c>
      <c r="G23" s="162">
        <v>18270</v>
      </c>
      <c r="H23" s="162">
        <v>18011</v>
      </c>
      <c r="I23" s="162">
        <v>18259</v>
      </c>
      <c r="J23" s="162">
        <v>18056</v>
      </c>
      <c r="K23" s="162">
        <v>18258</v>
      </c>
      <c r="L23" s="162">
        <v>19450</v>
      </c>
      <c r="M23" s="162">
        <v>19787</v>
      </c>
      <c r="N23" s="162">
        <v>20944</v>
      </c>
      <c r="O23" s="162">
        <v>21456</v>
      </c>
      <c r="P23" s="162">
        <v>21900</v>
      </c>
      <c r="Q23" s="162">
        <v>22094</v>
      </c>
      <c r="R23" s="424"/>
      <c r="S23" s="413"/>
      <c r="T23" s="1248"/>
      <c r="U23" s="1248"/>
      <c r="V23" s="1389"/>
      <c r="W23" s="1395"/>
      <c r="X23" s="1248"/>
    </row>
    <row r="24" spans="1:24" ht="15" customHeight="1" x14ac:dyDescent="0.2">
      <c r="A24" s="413"/>
      <c r="B24" s="423"/>
      <c r="C24" s="206"/>
      <c r="D24" s="98" t="s">
        <v>219</v>
      </c>
      <c r="E24" s="152">
        <v>155959</v>
      </c>
      <c r="F24" s="162">
        <v>152477</v>
      </c>
      <c r="G24" s="162">
        <v>147675</v>
      </c>
      <c r="H24" s="162">
        <v>142345</v>
      </c>
      <c r="I24" s="162">
        <v>138860</v>
      </c>
      <c r="J24" s="162">
        <v>138725</v>
      </c>
      <c r="K24" s="162">
        <v>136398</v>
      </c>
      <c r="L24" s="162">
        <v>135587</v>
      </c>
      <c r="M24" s="162">
        <v>136236</v>
      </c>
      <c r="N24" s="162">
        <v>137870</v>
      </c>
      <c r="O24" s="162">
        <v>140438</v>
      </c>
      <c r="P24" s="162">
        <v>140914</v>
      </c>
      <c r="Q24" s="162">
        <v>140566</v>
      </c>
      <c r="R24" s="424"/>
      <c r="S24" s="413"/>
      <c r="T24" s="1248"/>
      <c r="U24" s="1248"/>
      <c r="V24" s="1389"/>
      <c r="W24" s="1248"/>
      <c r="X24" s="1248"/>
    </row>
    <row r="25" spans="1:24" ht="15" customHeight="1" x14ac:dyDescent="0.2">
      <c r="A25" s="413"/>
      <c r="B25" s="423"/>
      <c r="C25" s="206"/>
      <c r="D25" s="98" t="s">
        <v>167</v>
      </c>
      <c r="E25" s="152">
        <v>346351</v>
      </c>
      <c r="F25" s="162">
        <v>337306</v>
      </c>
      <c r="G25" s="162">
        <v>326554</v>
      </c>
      <c r="H25" s="162">
        <v>318256</v>
      </c>
      <c r="I25" s="162">
        <v>316189</v>
      </c>
      <c r="J25" s="162">
        <v>317806</v>
      </c>
      <c r="K25" s="162">
        <v>318515</v>
      </c>
      <c r="L25" s="162">
        <v>319559</v>
      </c>
      <c r="M25" s="162">
        <v>327720</v>
      </c>
      <c r="N25" s="162">
        <v>331958</v>
      </c>
      <c r="O25" s="162">
        <v>341449</v>
      </c>
      <c r="P25" s="162">
        <v>345224</v>
      </c>
      <c r="Q25" s="162">
        <v>344075</v>
      </c>
      <c r="R25" s="424"/>
      <c r="S25" s="413"/>
      <c r="T25" s="1248"/>
      <c r="U25" s="1248"/>
      <c r="V25" s="1389"/>
      <c r="W25" s="1248"/>
      <c r="X25" s="1248"/>
    </row>
    <row r="26" spans="1:24" ht="15" customHeight="1" x14ac:dyDescent="0.2">
      <c r="A26" s="413"/>
      <c r="B26" s="423"/>
      <c r="C26" s="206"/>
      <c r="D26" s="98" t="s">
        <v>220</v>
      </c>
      <c r="E26" s="152">
        <v>2920</v>
      </c>
      <c r="F26" s="162">
        <v>2770</v>
      </c>
      <c r="G26" s="162">
        <v>2717</v>
      </c>
      <c r="H26" s="162">
        <v>2658</v>
      </c>
      <c r="I26" s="162">
        <v>2584</v>
      </c>
      <c r="J26" s="162">
        <v>2528</v>
      </c>
      <c r="K26" s="162">
        <v>2912</v>
      </c>
      <c r="L26" s="162">
        <v>3889</v>
      </c>
      <c r="M26" s="162">
        <v>4325</v>
      </c>
      <c r="N26" s="162">
        <v>4669</v>
      </c>
      <c r="O26" s="162">
        <v>5045</v>
      </c>
      <c r="P26" s="162">
        <v>5333</v>
      </c>
      <c r="Q26" s="162">
        <v>5407</v>
      </c>
      <c r="R26" s="424"/>
      <c r="S26" s="413"/>
      <c r="T26" s="1248"/>
      <c r="U26" s="1248"/>
      <c r="V26" s="1389"/>
      <c r="W26" s="1248"/>
      <c r="X26" s="1248"/>
    </row>
    <row r="27" spans="1:24" ht="22.5" customHeight="1" x14ac:dyDescent="0.2">
      <c r="A27" s="413"/>
      <c r="B27" s="423"/>
      <c r="C27" s="591"/>
      <c r="D27" s="477" t="s">
        <v>231</v>
      </c>
      <c r="E27" s="152">
        <v>299717</v>
      </c>
      <c r="F27" s="162">
        <v>287635</v>
      </c>
      <c r="G27" s="162">
        <v>274700</v>
      </c>
      <c r="H27" s="162">
        <v>263390</v>
      </c>
      <c r="I27" s="162">
        <v>263682</v>
      </c>
      <c r="J27" s="162">
        <v>268234</v>
      </c>
      <c r="K27" s="162">
        <v>272614</v>
      </c>
      <c r="L27" s="162">
        <v>278941</v>
      </c>
      <c r="M27" s="162">
        <v>287609</v>
      </c>
      <c r="N27" s="162">
        <v>295128</v>
      </c>
      <c r="O27" s="162">
        <v>305668</v>
      </c>
      <c r="P27" s="162">
        <v>308328</v>
      </c>
      <c r="Q27" s="162">
        <v>303320</v>
      </c>
      <c r="R27" s="424"/>
      <c r="S27" s="413"/>
      <c r="T27" s="1248"/>
      <c r="U27" s="1392"/>
      <c r="V27" s="1389"/>
      <c r="W27" s="1248"/>
      <c r="X27" s="1248"/>
    </row>
    <row r="28" spans="1:24" ht="15.75" customHeight="1" x14ac:dyDescent="0.2">
      <c r="A28" s="413"/>
      <c r="B28" s="423"/>
      <c r="C28" s="591"/>
      <c r="D28" s="477" t="s">
        <v>232</v>
      </c>
      <c r="E28" s="152">
        <v>290888</v>
      </c>
      <c r="F28" s="162">
        <v>285747</v>
      </c>
      <c r="G28" s="162">
        <v>279370</v>
      </c>
      <c r="H28" s="162">
        <v>273266</v>
      </c>
      <c r="I28" s="162">
        <v>269016</v>
      </c>
      <c r="J28" s="162">
        <v>268347</v>
      </c>
      <c r="K28" s="162">
        <v>266099</v>
      </c>
      <c r="L28" s="162">
        <v>263089</v>
      </c>
      <c r="M28" s="162">
        <v>262641</v>
      </c>
      <c r="N28" s="162">
        <v>260039</v>
      </c>
      <c r="O28" s="162">
        <v>264712</v>
      </c>
      <c r="P28" s="162">
        <v>267671</v>
      </c>
      <c r="Q28" s="162">
        <v>271755</v>
      </c>
      <c r="R28" s="424"/>
      <c r="S28" s="413"/>
      <c r="T28" s="1248"/>
      <c r="U28" s="1392"/>
      <c r="V28" s="1389"/>
      <c r="W28" s="1248"/>
      <c r="X28" s="1248"/>
    </row>
    <row r="29" spans="1:24" ht="22.5" customHeight="1" x14ac:dyDescent="0.2">
      <c r="A29" s="413"/>
      <c r="B29" s="423"/>
      <c r="C29" s="591"/>
      <c r="D29" s="477" t="s">
        <v>233</v>
      </c>
      <c r="E29" s="152">
        <v>33607</v>
      </c>
      <c r="F29" s="162">
        <v>33220</v>
      </c>
      <c r="G29" s="162">
        <v>32421</v>
      </c>
      <c r="H29" s="162">
        <v>31794</v>
      </c>
      <c r="I29" s="162">
        <v>31455</v>
      </c>
      <c r="J29" s="162">
        <v>31138</v>
      </c>
      <c r="K29" s="162">
        <v>30953</v>
      </c>
      <c r="L29" s="162">
        <v>31155</v>
      </c>
      <c r="M29" s="162">
        <v>31440</v>
      </c>
      <c r="N29" s="162">
        <v>31614</v>
      </c>
      <c r="O29" s="162">
        <v>31963</v>
      </c>
      <c r="P29" s="162">
        <v>32312</v>
      </c>
      <c r="Q29" s="162">
        <v>32785</v>
      </c>
      <c r="R29" s="424"/>
      <c r="S29" s="413"/>
      <c r="T29" s="1248"/>
      <c r="U29" s="1248"/>
      <c r="V29" s="1389"/>
      <c r="W29" s="1248"/>
      <c r="X29" s="1248"/>
    </row>
    <row r="30" spans="1:24" ht="15.75" customHeight="1" x14ac:dyDescent="0.2">
      <c r="A30" s="413"/>
      <c r="B30" s="423"/>
      <c r="C30" s="591"/>
      <c r="D30" s="477" t="s">
        <v>234</v>
      </c>
      <c r="E30" s="152">
        <v>126330</v>
      </c>
      <c r="F30" s="162">
        <v>123161</v>
      </c>
      <c r="G30" s="162">
        <v>118841</v>
      </c>
      <c r="H30" s="162">
        <v>116703</v>
      </c>
      <c r="I30" s="162">
        <v>114433</v>
      </c>
      <c r="J30" s="162">
        <v>113829</v>
      </c>
      <c r="K30" s="162">
        <v>111745</v>
      </c>
      <c r="L30" s="162">
        <v>111607</v>
      </c>
      <c r="M30" s="162">
        <v>112821</v>
      </c>
      <c r="N30" s="162">
        <v>113722</v>
      </c>
      <c r="O30" s="162">
        <v>114732</v>
      </c>
      <c r="P30" s="162">
        <v>115119</v>
      </c>
      <c r="Q30" s="162">
        <v>115209</v>
      </c>
      <c r="R30" s="424"/>
      <c r="S30" s="413"/>
      <c r="T30" s="1248"/>
      <c r="U30" s="1248"/>
      <c r="V30" s="1389"/>
      <c r="W30" s="1248"/>
      <c r="X30" s="1248"/>
    </row>
    <row r="31" spans="1:24" ht="15.75" customHeight="1" x14ac:dyDescent="0.2">
      <c r="A31" s="413"/>
      <c r="B31" s="423"/>
      <c r="C31" s="591"/>
      <c r="D31" s="477" t="s">
        <v>235</v>
      </c>
      <c r="E31" s="152">
        <v>94855</v>
      </c>
      <c r="F31" s="162">
        <v>91960</v>
      </c>
      <c r="G31" s="162">
        <v>89456</v>
      </c>
      <c r="H31" s="162">
        <v>87001</v>
      </c>
      <c r="I31" s="162">
        <v>85419</v>
      </c>
      <c r="J31" s="162">
        <v>85219</v>
      </c>
      <c r="K31" s="162">
        <v>84160</v>
      </c>
      <c r="L31" s="162">
        <v>85452</v>
      </c>
      <c r="M31" s="162">
        <v>87497</v>
      </c>
      <c r="N31" s="162">
        <v>89430</v>
      </c>
      <c r="O31" s="162">
        <v>91390</v>
      </c>
      <c r="P31" s="162">
        <v>92404</v>
      </c>
      <c r="Q31" s="162">
        <v>92246</v>
      </c>
      <c r="R31" s="424"/>
      <c r="S31" s="413"/>
      <c r="T31" s="1248"/>
      <c r="U31" s="1248"/>
      <c r="V31" s="1389"/>
      <c r="W31" s="1248"/>
      <c r="X31" s="1248"/>
    </row>
    <row r="32" spans="1:24" ht="15.75" customHeight="1" x14ac:dyDescent="0.2">
      <c r="A32" s="413"/>
      <c r="B32" s="423"/>
      <c r="C32" s="591"/>
      <c r="D32" s="477" t="s">
        <v>236</v>
      </c>
      <c r="E32" s="152">
        <v>117972</v>
      </c>
      <c r="F32" s="162">
        <v>114285</v>
      </c>
      <c r="G32" s="162">
        <v>110428</v>
      </c>
      <c r="H32" s="162">
        <v>106137</v>
      </c>
      <c r="I32" s="162">
        <v>103702</v>
      </c>
      <c r="J32" s="162">
        <v>104736</v>
      </c>
      <c r="K32" s="162">
        <v>103683</v>
      </c>
      <c r="L32" s="162">
        <v>105323</v>
      </c>
      <c r="M32" s="162">
        <v>108087</v>
      </c>
      <c r="N32" s="162">
        <v>109979</v>
      </c>
      <c r="O32" s="162">
        <v>113943</v>
      </c>
      <c r="P32" s="162">
        <v>115824</v>
      </c>
      <c r="Q32" s="162">
        <v>115653</v>
      </c>
      <c r="R32" s="424"/>
      <c r="S32" s="413"/>
      <c r="T32" s="1248"/>
      <c r="U32" s="1248"/>
      <c r="V32" s="1389"/>
      <c r="W32" s="1248"/>
      <c r="X32" s="1248"/>
    </row>
    <row r="33" spans="1:24" ht="15.75" customHeight="1" x14ac:dyDescent="0.2">
      <c r="A33" s="413"/>
      <c r="B33" s="423"/>
      <c r="C33" s="591"/>
      <c r="D33" s="477" t="s">
        <v>237</v>
      </c>
      <c r="E33" s="152">
        <v>140771</v>
      </c>
      <c r="F33" s="162">
        <v>136100</v>
      </c>
      <c r="G33" s="162">
        <v>130625</v>
      </c>
      <c r="H33" s="162">
        <v>124801</v>
      </c>
      <c r="I33" s="162">
        <v>124014</v>
      </c>
      <c r="J33" s="162">
        <v>127026</v>
      </c>
      <c r="K33" s="162">
        <v>129567</v>
      </c>
      <c r="L33" s="162">
        <v>133008</v>
      </c>
      <c r="M33" s="162">
        <v>135208</v>
      </c>
      <c r="N33" s="162">
        <v>136337</v>
      </c>
      <c r="O33" s="162">
        <v>141642</v>
      </c>
      <c r="P33" s="162">
        <v>143528</v>
      </c>
      <c r="Q33" s="162">
        <v>142688</v>
      </c>
      <c r="R33" s="424"/>
      <c r="S33" s="413"/>
      <c r="T33" s="1248"/>
      <c r="U33" s="1248"/>
      <c r="V33" s="1389"/>
      <c r="W33" s="1248"/>
      <c r="X33" s="1248"/>
    </row>
    <row r="34" spans="1:24" ht="15.75" customHeight="1" x14ac:dyDescent="0.2">
      <c r="A34" s="413"/>
      <c r="B34" s="423"/>
      <c r="C34" s="591"/>
      <c r="D34" s="477" t="s">
        <v>238</v>
      </c>
      <c r="E34" s="152">
        <v>77070</v>
      </c>
      <c r="F34" s="162">
        <v>74656</v>
      </c>
      <c r="G34" s="162">
        <v>72299</v>
      </c>
      <c r="H34" s="162">
        <v>70220</v>
      </c>
      <c r="I34" s="162">
        <v>73675</v>
      </c>
      <c r="J34" s="162">
        <v>74633</v>
      </c>
      <c r="K34" s="162">
        <v>78605</v>
      </c>
      <c r="L34" s="162">
        <v>75485</v>
      </c>
      <c r="M34" s="162">
        <v>75197</v>
      </c>
      <c r="N34" s="162">
        <v>74085</v>
      </c>
      <c r="O34" s="162">
        <v>76710</v>
      </c>
      <c r="P34" s="162">
        <v>76812</v>
      </c>
      <c r="Q34" s="162">
        <v>76494</v>
      </c>
      <c r="R34" s="424"/>
      <c r="S34" s="413"/>
      <c r="T34" s="1248"/>
      <c r="U34" s="1248"/>
      <c r="V34" s="1397"/>
      <c r="W34" s="1248"/>
      <c r="X34" s="1248"/>
    </row>
    <row r="35" spans="1:24" ht="22.5" customHeight="1" x14ac:dyDescent="0.2">
      <c r="A35" s="413"/>
      <c r="B35" s="423"/>
      <c r="C35" s="591"/>
      <c r="D35" s="477" t="s">
        <v>191</v>
      </c>
      <c r="E35" s="152">
        <v>245181</v>
      </c>
      <c r="F35" s="162">
        <v>239749</v>
      </c>
      <c r="G35" s="162">
        <v>233205</v>
      </c>
      <c r="H35" s="162">
        <v>229702</v>
      </c>
      <c r="I35" s="162">
        <v>230567</v>
      </c>
      <c r="J35" s="162">
        <v>235743</v>
      </c>
      <c r="K35" s="162">
        <v>232848</v>
      </c>
      <c r="L35" s="162">
        <v>230249</v>
      </c>
      <c r="M35" s="162">
        <v>230399</v>
      </c>
      <c r="N35" s="162">
        <v>231005</v>
      </c>
      <c r="O35" s="162">
        <v>235032</v>
      </c>
      <c r="P35" s="162">
        <v>235746</v>
      </c>
      <c r="Q35" s="162">
        <v>236307</v>
      </c>
      <c r="R35" s="424"/>
      <c r="S35" s="413"/>
      <c r="T35" s="1248"/>
      <c r="U35" s="1248"/>
      <c r="V35" s="1389"/>
      <c r="W35" s="1248"/>
      <c r="X35" s="1248"/>
    </row>
    <row r="36" spans="1:24" ht="15.75" customHeight="1" x14ac:dyDescent="0.2">
      <c r="A36" s="413"/>
      <c r="B36" s="423"/>
      <c r="C36" s="591"/>
      <c r="D36" s="477" t="s">
        <v>192</v>
      </c>
      <c r="E36" s="152">
        <v>104303</v>
      </c>
      <c r="F36" s="162">
        <v>101528</v>
      </c>
      <c r="G36" s="162">
        <v>97848</v>
      </c>
      <c r="H36" s="162">
        <v>94526</v>
      </c>
      <c r="I36" s="162">
        <v>93439</v>
      </c>
      <c r="J36" s="162">
        <v>93927</v>
      </c>
      <c r="K36" s="162">
        <v>94153</v>
      </c>
      <c r="L36" s="162">
        <v>94712</v>
      </c>
      <c r="M36" s="162">
        <v>95898</v>
      </c>
      <c r="N36" s="162">
        <v>98159</v>
      </c>
      <c r="O36" s="162">
        <v>101281</v>
      </c>
      <c r="P36" s="162">
        <v>102273</v>
      </c>
      <c r="Q36" s="162">
        <v>101878</v>
      </c>
      <c r="R36" s="424"/>
      <c r="S36" s="413"/>
      <c r="T36" s="1248"/>
      <c r="U36" s="1248"/>
      <c r="V36" s="1389"/>
      <c r="W36" s="1248"/>
      <c r="X36" s="1248"/>
    </row>
    <row r="37" spans="1:24" ht="15.75" customHeight="1" x14ac:dyDescent="0.2">
      <c r="A37" s="413"/>
      <c r="B37" s="423"/>
      <c r="C37" s="591"/>
      <c r="D37" s="477" t="s">
        <v>59</v>
      </c>
      <c r="E37" s="152">
        <v>141875</v>
      </c>
      <c r="F37" s="162">
        <v>137895</v>
      </c>
      <c r="G37" s="162">
        <v>134401</v>
      </c>
      <c r="H37" s="162">
        <v>127865</v>
      </c>
      <c r="I37" s="162">
        <v>126012</v>
      </c>
      <c r="J37" s="162">
        <v>125193</v>
      </c>
      <c r="K37" s="162">
        <v>127937</v>
      </c>
      <c r="L37" s="162">
        <v>128826</v>
      </c>
      <c r="M37" s="162">
        <v>128915</v>
      </c>
      <c r="N37" s="162">
        <v>130454</v>
      </c>
      <c r="O37" s="162">
        <v>135724</v>
      </c>
      <c r="P37" s="162">
        <v>138551</v>
      </c>
      <c r="Q37" s="162">
        <v>139385</v>
      </c>
      <c r="R37" s="424"/>
      <c r="S37" s="413"/>
      <c r="T37" s="1248"/>
      <c r="U37" s="1248"/>
      <c r="V37" s="1389"/>
      <c r="W37" s="1248"/>
      <c r="X37" s="1248"/>
    </row>
    <row r="38" spans="1:24" ht="15.75" customHeight="1" x14ac:dyDescent="0.2">
      <c r="A38" s="413"/>
      <c r="B38" s="423"/>
      <c r="C38" s="591"/>
      <c r="D38" s="477" t="s">
        <v>194</v>
      </c>
      <c r="E38" s="152">
        <v>38327</v>
      </c>
      <c r="F38" s="162">
        <v>36677</v>
      </c>
      <c r="G38" s="162">
        <v>34622</v>
      </c>
      <c r="H38" s="162">
        <v>33536</v>
      </c>
      <c r="I38" s="162">
        <v>33789</v>
      </c>
      <c r="J38" s="162">
        <v>33337</v>
      </c>
      <c r="K38" s="162">
        <v>34258</v>
      </c>
      <c r="L38" s="162">
        <v>35246</v>
      </c>
      <c r="M38" s="162">
        <v>35417</v>
      </c>
      <c r="N38" s="162">
        <v>35787</v>
      </c>
      <c r="O38" s="162">
        <v>37321</v>
      </c>
      <c r="P38" s="162">
        <v>38467</v>
      </c>
      <c r="Q38" s="162">
        <v>39820</v>
      </c>
      <c r="R38" s="424"/>
      <c r="S38" s="413"/>
      <c r="V38" s="1398"/>
    </row>
    <row r="39" spans="1:24" ht="15.75" customHeight="1" x14ac:dyDescent="0.2">
      <c r="A39" s="413"/>
      <c r="B39" s="423"/>
      <c r="C39" s="591"/>
      <c r="D39" s="477" t="s">
        <v>195</v>
      </c>
      <c r="E39" s="152">
        <v>26890</v>
      </c>
      <c r="F39" s="162">
        <v>23474</v>
      </c>
      <c r="G39" s="162">
        <v>20368</v>
      </c>
      <c r="H39" s="162">
        <v>17852</v>
      </c>
      <c r="I39" s="162">
        <v>16369</v>
      </c>
      <c r="J39" s="162">
        <v>15761</v>
      </c>
      <c r="K39" s="162">
        <v>16966</v>
      </c>
      <c r="L39" s="162">
        <v>19817</v>
      </c>
      <c r="M39" s="162">
        <v>26014</v>
      </c>
      <c r="N39" s="162">
        <v>26206</v>
      </c>
      <c r="O39" s="162">
        <v>27392</v>
      </c>
      <c r="P39" s="162">
        <v>27040</v>
      </c>
      <c r="Q39" s="162">
        <v>24180</v>
      </c>
      <c r="R39" s="424"/>
      <c r="S39" s="413"/>
      <c r="V39" s="1398"/>
    </row>
    <row r="40" spans="1:24" ht="15.75" customHeight="1" x14ac:dyDescent="0.2">
      <c r="A40" s="413"/>
      <c r="B40" s="423"/>
      <c r="C40" s="591"/>
      <c r="D40" s="477" t="s">
        <v>131</v>
      </c>
      <c r="E40" s="152">
        <v>11495</v>
      </c>
      <c r="F40" s="162">
        <v>11459</v>
      </c>
      <c r="G40" s="162">
        <v>11360</v>
      </c>
      <c r="H40" s="162">
        <v>11231</v>
      </c>
      <c r="I40" s="162">
        <v>10940</v>
      </c>
      <c r="J40" s="162">
        <v>10906</v>
      </c>
      <c r="K40" s="162">
        <v>10878</v>
      </c>
      <c r="L40" s="162">
        <v>10854</v>
      </c>
      <c r="M40" s="162">
        <v>10799</v>
      </c>
      <c r="N40" s="162">
        <v>10779</v>
      </c>
      <c r="O40" s="162">
        <v>10753</v>
      </c>
      <c r="P40" s="162">
        <v>10712</v>
      </c>
      <c r="Q40" s="162">
        <v>10652</v>
      </c>
      <c r="R40" s="424"/>
      <c r="S40" s="413"/>
      <c r="V40" s="1398"/>
    </row>
    <row r="41" spans="1:24" ht="15.75" customHeight="1" x14ac:dyDescent="0.2">
      <c r="A41" s="413"/>
      <c r="B41" s="423"/>
      <c r="C41" s="591"/>
      <c r="D41" s="477" t="s">
        <v>132</v>
      </c>
      <c r="E41" s="152">
        <v>22534</v>
      </c>
      <c r="F41" s="162">
        <v>22600</v>
      </c>
      <c r="G41" s="162">
        <v>22266</v>
      </c>
      <c r="H41" s="162">
        <v>21944</v>
      </c>
      <c r="I41" s="162">
        <v>21582</v>
      </c>
      <c r="J41" s="162">
        <v>21714</v>
      </c>
      <c r="K41" s="162">
        <v>21673</v>
      </c>
      <c r="L41" s="162">
        <v>22326</v>
      </c>
      <c r="M41" s="162">
        <v>22808</v>
      </c>
      <c r="N41" s="162">
        <v>22777</v>
      </c>
      <c r="O41" s="162">
        <v>22877</v>
      </c>
      <c r="P41" s="162">
        <v>23210</v>
      </c>
      <c r="Q41" s="162">
        <v>22853</v>
      </c>
      <c r="R41" s="424"/>
      <c r="S41" s="413"/>
      <c r="V41" s="1398"/>
    </row>
    <row r="42" spans="1:24" s="638" customFormat="1" ht="22.5" customHeight="1" x14ac:dyDescent="0.2">
      <c r="A42" s="639"/>
      <c r="B42" s="640"/>
      <c r="C42" s="742" t="s">
        <v>297</v>
      </c>
      <c r="D42" s="742"/>
      <c r="E42" s="409"/>
      <c r="F42" s="410"/>
      <c r="G42" s="410"/>
      <c r="H42" s="410"/>
      <c r="I42" s="410"/>
      <c r="J42" s="410"/>
      <c r="K42" s="410"/>
      <c r="L42" s="410"/>
      <c r="M42" s="410"/>
      <c r="N42" s="410"/>
      <c r="O42" s="410"/>
      <c r="P42" s="410"/>
      <c r="Q42" s="410"/>
      <c r="R42" s="641"/>
      <c r="S42" s="639"/>
      <c r="T42" s="1399"/>
      <c r="U42" s="1399"/>
      <c r="V42" s="1398"/>
      <c r="W42" s="1399"/>
      <c r="X42" s="1399"/>
    </row>
    <row r="43" spans="1:24" ht="15.75" customHeight="1" x14ac:dyDescent="0.2">
      <c r="A43" s="413"/>
      <c r="B43" s="423"/>
      <c r="C43" s="591"/>
      <c r="D43" s="741" t="s">
        <v>556</v>
      </c>
      <c r="E43" s="152">
        <v>56658</v>
      </c>
      <c r="F43" s="152">
        <v>55127</v>
      </c>
      <c r="G43" s="152">
        <v>53312</v>
      </c>
      <c r="H43" s="152">
        <v>50698</v>
      </c>
      <c r="I43" s="152">
        <v>49853</v>
      </c>
      <c r="J43" s="152">
        <v>50526</v>
      </c>
      <c r="K43" s="152">
        <v>51166</v>
      </c>
      <c r="L43" s="152">
        <v>52766</v>
      </c>
      <c r="M43" s="152">
        <v>53173</v>
      </c>
      <c r="N43" s="152">
        <v>52629</v>
      </c>
      <c r="O43" s="152">
        <v>55556</v>
      </c>
      <c r="P43" s="152">
        <v>56859</v>
      </c>
      <c r="Q43" s="152">
        <v>56997</v>
      </c>
      <c r="R43" s="424"/>
      <c r="S43" s="413"/>
      <c r="V43" s="1398"/>
    </row>
    <row r="44" spans="1:24" s="638" customFormat="1" ht="15.75" customHeight="1" x14ac:dyDescent="0.2">
      <c r="A44" s="639"/>
      <c r="B44" s="640"/>
      <c r="C44" s="642"/>
      <c r="D44" s="741" t="s">
        <v>558</v>
      </c>
      <c r="E44" s="152">
        <v>52817</v>
      </c>
      <c r="F44" s="152">
        <v>51548</v>
      </c>
      <c r="G44" s="152">
        <v>49969</v>
      </c>
      <c r="H44" s="152">
        <v>48754</v>
      </c>
      <c r="I44" s="152">
        <v>47886</v>
      </c>
      <c r="J44" s="152">
        <v>47735</v>
      </c>
      <c r="K44" s="152">
        <v>47707</v>
      </c>
      <c r="L44" s="152">
        <v>48868</v>
      </c>
      <c r="M44" s="152">
        <v>50171</v>
      </c>
      <c r="N44" s="152">
        <v>51008</v>
      </c>
      <c r="O44" s="152">
        <v>52308</v>
      </c>
      <c r="P44" s="152">
        <v>53043</v>
      </c>
      <c r="Q44" s="152">
        <v>53140</v>
      </c>
      <c r="R44" s="641"/>
      <c r="S44" s="639"/>
      <c r="T44" s="1399"/>
      <c r="U44" s="1399"/>
      <c r="V44" s="1398"/>
      <c r="W44" s="1399"/>
      <c r="X44" s="1399"/>
    </row>
    <row r="45" spans="1:24" ht="15.75" customHeight="1" x14ac:dyDescent="0.2">
      <c r="A45" s="413"/>
      <c r="B45" s="426"/>
      <c r="C45" s="591"/>
      <c r="D45" s="741" t="s">
        <v>557</v>
      </c>
      <c r="E45" s="152">
        <v>52354</v>
      </c>
      <c r="F45" s="152">
        <v>51442</v>
      </c>
      <c r="G45" s="152">
        <v>50099</v>
      </c>
      <c r="H45" s="152">
        <v>48364</v>
      </c>
      <c r="I45" s="152">
        <v>47118</v>
      </c>
      <c r="J45" s="152">
        <v>46902</v>
      </c>
      <c r="K45" s="152">
        <v>46455</v>
      </c>
      <c r="L45" s="152">
        <v>47008</v>
      </c>
      <c r="M45" s="152">
        <v>47373</v>
      </c>
      <c r="N45" s="152">
        <v>48413</v>
      </c>
      <c r="O45" s="152">
        <v>49338</v>
      </c>
      <c r="P45" s="152">
        <v>50234</v>
      </c>
      <c r="Q45" s="152">
        <v>50579</v>
      </c>
      <c r="R45" s="424"/>
      <c r="S45" s="413"/>
      <c r="V45" s="1398"/>
    </row>
    <row r="46" spans="1:24" ht="15.75" customHeight="1" x14ac:dyDescent="0.2">
      <c r="A46" s="413"/>
      <c r="B46" s="423"/>
      <c r="C46" s="591"/>
      <c r="D46" s="741" t="s">
        <v>560</v>
      </c>
      <c r="E46" s="152">
        <v>44919</v>
      </c>
      <c r="F46" s="152">
        <v>43509</v>
      </c>
      <c r="G46" s="152">
        <v>41740</v>
      </c>
      <c r="H46" s="152">
        <v>40138</v>
      </c>
      <c r="I46" s="152">
        <v>38918</v>
      </c>
      <c r="J46" s="152">
        <v>38452</v>
      </c>
      <c r="K46" s="152">
        <v>37495</v>
      </c>
      <c r="L46" s="152">
        <v>37216</v>
      </c>
      <c r="M46" s="152">
        <v>37745</v>
      </c>
      <c r="N46" s="152">
        <v>39137</v>
      </c>
      <c r="O46" s="152">
        <v>39678</v>
      </c>
      <c r="P46" s="152">
        <v>39484</v>
      </c>
      <c r="Q46" s="152">
        <v>39159</v>
      </c>
      <c r="R46" s="424"/>
      <c r="S46" s="413"/>
      <c r="V46" s="1398"/>
    </row>
    <row r="47" spans="1:24" ht="15.75" customHeight="1" x14ac:dyDescent="0.2">
      <c r="A47" s="413"/>
      <c r="B47" s="423"/>
      <c r="C47" s="591"/>
      <c r="D47" s="741" t="s">
        <v>564</v>
      </c>
      <c r="E47" s="152">
        <v>35303</v>
      </c>
      <c r="F47" s="152">
        <v>34394</v>
      </c>
      <c r="G47" s="152">
        <v>33376</v>
      </c>
      <c r="H47" s="152">
        <v>32389</v>
      </c>
      <c r="I47" s="152">
        <v>32065</v>
      </c>
      <c r="J47" s="152">
        <v>32323</v>
      </c>
      <c r="K47" s="152">
        <v>32256</v>
      </c>
      <c r="L47" s="152">
        <v>32233</v>
      </c>
      <c r="M47" s="152">
        <v>32074</v>
      </c>
      <c r="N47" s="152">
        <v>32041</v>
      </c>
      <c r="O47" s="152">
        <v>33143</v>
      </c>
      <c r="P47" s="152">
        <v>33722</v>
      </c>
      <c r="Q47" s="152">
        <v>33698</v>
      </c>
      <c r="R47" s="424"/>
      <c r="S47" s="413"/>
      <c r="V47" s="1398"/>
    </row>
    <row r="48" spans="1:24" s="427" customFormat="1" ht="22.5" customHeight="1" x14ac:dyDescent="0.2">
      <c r="A48" s="425"/>
      <c r="B48" s="426"/>
      <c r="C48" s="1506" t="s">
        <v>240</v>
      </c>
      <c r="D48" s="1507"/>
      <c r="E48" s="1507"/>
      <c r="F48" s="1507"/>
      <c r="G48" s="1507"/>
      <c r="H48" s="1507"/>
      <c r="I48" s="1507"/>
      <c r="J48" s="1507"/>
      <c r="K48" s="1507"/>
      <c r="L48" s="1507"/>
      <c r="M48" s="1507"/>
      <c r="N48" s="1507"/>
      <c r="O48" s="1507"/>
      <c r="P48" s="1507"/>
      <c r="Q48" s="1507"/>
      <c r="R48" s="456"/>
      <c r="S48" s="425"/>
      <c r="T48" s="644"/>
      <c r="U48" s="644"/>
      <c r="V48" s="1398"/>
      <c r="W48" s="644"/>
      <c r="X48" s="644"/>
    </row>
    <row r="49" spans="1:24" s="427" customFormat="1" ht="13.5" customHeight="1" x14ac:dyDescent="0.2">
      <c r="A49" s="425"/>
      <c r="B49" s="426"/>
      <c r="C49" s="461" t="s">
        <v>453</v>
      </c>
      <c r="D49" s="643"/>
      <c r="E49" s="644"/>
      <c r="F49" s="426"/>
      <c r="G49" s="644"/>
      <c r="H49" s="643"/>
      <c r="I49" s="644"/>
      <c r="J49" s="892"/>
      <c r="K49" s="644"/>
      <c r="L49" s="643"/>
      <c r="M49" s="643"/>
      <c r="N49" s="643"/>
      <c r="O49" s="643"/>
      <c r="P49" s="643"/>
      <c r="Q49" s="643"/>
      <c r="R49" s="456"/>
      <c r="S49" s="425"/>
      <c r="T49" s="644"/>
      <c r="U49" s="644"/>
      <c r="V49" s="1398"/>
      <c r="W49" s="644"/>
      <c r="X49" s="644"/>
    </row>
    <row r="50" spans="1:24" s="427" customFormat="1" ht="10.5" customHeight="1" x14ac:dyDescent="0.2">
      <c r="A50" s="425"/>
      <c r="B50" s="426"/>
      <c r="C50" s="1498" t="s">
        <v>399</v>
      </c>
      <c r="D50" s="1498"/>
      <c r="E50" s="1498"/>
      <c r="F50" s="1498"/>
      <c r="G50" s="1498"/>
      <c r="H50" s="1498"/>
      <c r="I50" s="1498"/>
      <c r="J50" s="1498"/>
      <c r="K50" s="1498"/>
      <c r="L50" s="1498"/>
      <c r="M50" s="1498"/>
      <c r="N50" s="1498"/>
      <c r="O50" s="1498"/>
      <c r="P50" s="1498"/>
      <c r="Q50" s="1498"/>
      <c r="R50" s="456"/>
      <c r="S50" s="425"/>
      <c r="T50" s="644"/>
      <c r="U50" s="644"/>
      <c r="V50" s="644"/>
      <c r="W50" s="644"/>
      <c r="X50" s="644"/>
    </row>
    <row r="51" spans="1:24" x14ac:dyDescent="0.2">
      <c r="A51" s="413"/>
      <c r="B51" s="423"/>
      <c r="C51" s="423"/>
      <c r="D51" s="423"/>
      <c r="E51" s="423"/>
      <c r="F51" s="423"/>
      <c r="G51" s="423"/>
      <c r="H51" s="481"/>
      <c r="I51" s="481"/>
      <c r="J51" s="481"/>
      <c r="K51" s="481"/>
      <c r="L51" s="716"/>
      <c r="M51" s="423"/>
      <c r="N51" s="1508">
        <v>42461</v>
      </c>
      <c r="O51" s="1508"/>
      <c r="P51" s="1508"/>
      <c r="Q51" s="1508"/>
      <c r="R51" s="645">
        <v>11</v>
      </c>
      <c r="S51" s="413"/>
    </row>
    <row r="52" spans="1:24" x14ac:dyDescent="0.2">
      <c r="A52" s="443"/>
      <c r="B52" s="443"/>
      <c r="C52" s="443"/>
      <c r="D52" s="443"/>
      <c r="E52" s="443"/>
      <c r="G52" s="443"/>
      <c r="H52" s="443"/>
      <c r="I52" s="443"/>
      <c r="J52" s="443"/>
      <c r="K52" s="443"/>
      <c r="L52" s="443"/>
      <c r="M52" s="443"/>
      <c r="N52" s="443"/>
      <c r="O52" s="443"/>
      <c r="P52" s="443"/>
      <c r="Q52" s="443"/>
      <c r="R52" s="443"/>
      <c r="S52" s="443"/>
    </row>
  </sheetData>
  <mergeCells count="9">
    <mergeCell ref="C48:Q48"/>
    <mergeCell ref="C50:Q50"/>
    <mergeCell ref="N51:Q51"/>
    <mergeCell ref="E6:N6"/>
    <mergeCell ref="B1:H1"/>
    <mergeCell ref="C5:D6"/>
    <mergeCell ref="C8:D8"/>
    <mergeCell ref="C15:D15"/>
    <mergeCell ref="C16:D16"/>
  </mergeCells>
  <conditionalFormatting sqref="E7:Q7 V7">
    <cfRule type="cellIs" dxfId="1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2016-04-29T15:34:41Z</cp:lastPrinted>
  <dcterms:created xsi:type="dcterms:W3CDTF">2004-03-02T09:49:36Z</dcterms:created>
  <dcterms:modified xsi:type="dcterms:W3CDTF">2016-05-16T10:40:35Z</dcterms:modified>
</cp:coreProperties>
</file>