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harts/chart1.xml" ContentType="application/vnd.openxmlformats-officedocument.drawingml.chart+xml"/>
  <Override PartName="/xl/drawings/drawing8.xml" ContentType="application/vnd.openxmlformats-officedocument.drawingml.chartshapes+xml"/>
  <Override PartName="/xl/charts/chart2.xml" ContentType="application/vnd.openxmlformats-officedocument.drawingml.chart+xml"/>
  <Override PartName="/xl/drawings/drawing9.xml" ContentType="application/vnd.openxmlformats-officedocument.drawingml.chartshapes+xml"/>
  <Override PartName="/xl/charts/chart3.xml" ContentType="application/vnd.openxmlformats-officedocument.drawingml.chart+xml"/>
  <Override PartName="/xl/drawings/drawing10.xml" ContentType="application/vnd.openxmlformats-officedocument.drawingml.chartshapes+xml"/>
  <Override PartName="/xl/charts/chart4.xml" ContentType="application/vnd.openxmlformats-officedocument.drawingml.chart+xml"/>
  <Override PartName="/xl/drawings/drawing11.xml" ContentType="application/vnd.openxmlformats-officedocument.drawingml.chartshapes+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9.xml" ContentType="application/vnd.openxmlformats-officedocument.drawing+xml"/>
  <Override PartName="/xl/drawings/drawing20.xml" ContentType="application/vnd.openxmlformats-officedocument.drawing+xml"/>
  <Override PartName="/xl/ctrlProps/ctrlProp1.xml" ContentType="application/vnd.ms-excel.controlproperties+xml"/>
  <Override PartName="/xl/charts/chart10.xml" ContentType="application/vnd.openxmlformats-officedocument.drawingml.chart+xml"/>
  <Override PartName="/xl/drawings/drawing21.xml" ContentType="application/vnd.openxmlformats-officedocument.drawingml.chartshapes+xml"/>
  <Override PartName="/xl/charts/chart11.xml" ContentType="application/vnd.openxmlformats-officedocument.drawingml.chart+xml"/>
  <Override PartName="/xl/drawings/drawing22.xml" ContentType="application/vnd.openxmlformats-officedocument.drawingml.chartshapes+xml"/>
  <Override PartName="/xl/charts/chart12.xml" ContentType="application/vnd.openxmlformats-officedocument.drawingml.chart+xml"/>
  <Override PartName="/xl/drawings/drawing23.xml" ContentType="application/vnd.openxmlformats-officedocument.drawingml.chartshapes+xml"/>
  <Override PartName="/xl/charts/chart13.xml" ContentType="application/vnd.openxmlformats-officedocument.drawingml.chart+xml"/>
  <Override PartName="/xl/drawings/drawing24.xml" ContentType="application/vnd.openxmlformats-officedocument.drawingml.chartshapes+xml"/>
  <Override PartName="/xl/drawings/drawing25.xml" ContentType="application/vnd.openxmlformats-officedocument.drawing+xml"/>
  <Override PartName="/xl/drawings/drawing26.xml" ContentType="application/vnd.openxmlformats-officedocument.drawing+xml"/>
  <Override PartName="/xl/charts/chart14.xml" ContentType="application/vnd.openxmlformats-officedocument.drawingml.chart+xml"/>
  <Override PartName="/xl/drawings/drawing27.xml" ContentType="application/vnd.openxmlformats-officedocument.drawingml.chartshapes+xml"/>
  <Override PartName="/xl/charts/chart15.xml" ContentType="application/vnd.openxmlformats-officedocument.drawingml.chart+xml"/>
  <Override PartName="/xl/charts/chart16.xml" ContentType="application/vnd.openxmlformats-officedocument.drawingml.chart+xml"/>
  <Override PartName="/xl/drawings/drawing28.xml" ContentType="application/vnd.openxmlformats-officedocument.drawingml.chartshapes+xml"/>
  <Override PartName="/xl/charts/chart17.xml" ContentType="application/vnd.openxmlformats-officedocument.drawingml.chart+xml"/>
  <Override PartName="/xl/drawings/drawing29.xml" ContentType="application/vnd.openxmlformats-officedocument.drawingml.chartshapes+xml"/>
  <Override PartName="/xl/charts/chart18.xml" ContentType="application/vnd.openxmlformats-officedocument.drawingml.chart+xml"/>
  <Override PartName="/xl/drawings/drawing30.xml" ContentType="application/vnd.openxmlformats-officedocument.drawingml.chartshapes+xml"/>
  <Override PartName="/xl/charts/chart19.xml" ContentType="application/vnd.openxmlformats-officedocument.drawingml.chart+xml"/>
  <Override PartName="/xl/drawings/drawing31.xml" ContentType="application/vnd.openxmlformats-officedocument.drawingml.chartshapes+xml"/>
  <Override PartName="/xl/drawings/drawing32.xml" ContentType="application/vnd.openxmlformats-officedocument.drawing+xml"/>
  <Override PartName="/xl/charts/chart20.xml" ContentType="application/vnd.openxmlformats-officedocument.drawingml.chart+xml"/>
  <Override PartName="/xl/drawings/drawing33.xml" ContentType="application/vnd.openxmlformats-officedocument.drawing+xml"/>
  <Override PartName="/xl/drawings/drawing3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EsteLivro" showPivotChartFilter="1"/>
  <bookViews>
    <workbookView xWindow="-15" yWindow="5325" windowWidth="19260" windowHeight="5370" tabRatio="682"/>
  </bookViews>
  <sheets>
    <sheet name="capa" sheetId="389" r:id="rId1"/>
    <sheet name="introducao" sheetId="6" r:id="rId2"/>
    <sheet name="fontes" sheetId="7" r:id="rId3"/>
    <sheet name="6populacao3" sheetId="704" r:id="rId4"/>
    <sheet name="7empregoINE3" sheetId="705" r:id="rId5"/>
    <sheet name="8desemprego_INE3" sheetId="706" r:id="rId6"/>
    <sheet name="9lay_off" sheetId="487" r:id="rId7"/>
    <sheet name="10desemprego_IEFP" sheetId="709" r:id="rId8"/>
    <sheet name="11desemprego_IEFP" sheetId="710" r:id="rId9"/>
    <sheet name="12fp_anexo C" sheetId="703" r:id="rId10"/>
    <sheet name="13empresarial" sheetId="707" r:id="rId11"/>
    <sheet name="14ganhos" sheetId="458" r:id="rId12"/>
    <sheet name="15salários" sheetId="502" r:id="rId13"/>
    <sheet name="16irct" sheetId="491" r:id="rId14"/>
    <sheet name="17acidentes" sheetId="708" r:id="rId15"/>
    <sheet name="18ssocial" sheetId="500" r:id="rId16"/>
    <sheet name="19ssocial " sheetId="501" r:id="rId17"/>
    <sheet name="20destaque" sheetId="711" r:id="rId18"/>
    <sheet name="21destaque" sheetId="564" r:id="rId19"/>
    <sheet name="22conceito" sheetId="26" r:id="rId20"/>
    <sheet name="23conceito" sheetId="27" r:id="rId21"/>
    <sheet name="contracapa" sheetId="28" r:id="rId22"/>
  </sheets>
  <externalReferences>
    <externalReference r:id="rId23"/>
    <externalReference r:id="rId24"/>
  </externalReferences>
  <definedNames>
    <definedName name="_xlnm._FilterDatabase" localSheetId="7" hidden="1">'10desemprego_IEFP'!$C$3:$Q$27</definedName>
    <definedName name="acidentes" localSheetId="7">#REF!</definedName>
    <definedName name="acidentes" localSheetId="8">#REF!</definedName>
    <definedName name="acidentes" localSheetId="9">#REF!</definedName>
    <definedName name="acidentes" localSheetId="10">#REF!</definedName>
    <definedName name="acidentes" localSheetId="14">#REF!</definedName>
    <definedName name="acidentes" localSheetId="17">#REF!</definedName>
    <definedName name="acidentes" localSheetId="18">#REF!</definedName>
    <definedName name="acidentes">#REF!</definedName>
    <definedName name="_xlnm.Print_Area" localSheetId="7">'10desemprego_IEFP'!$A$1:$S$76</definedName>
    <definedName name="_xlnm.Print_Area" localSheetId="8">'11desemprego_IEFP'!$A$1:$S$51</definedName>
    <definedName name="_xlnm.Print_Area" localSheetId="9">'12fp_anexo C'!$A$1:$L$45</definedName>
    <definedName name="_xlnm.Print_Area" localSheetId="10">'13empresarial'!$B$1:$O$82</definedName>
    <definedName name="_xlnm.Print_Area" localSheetId="11">'14ganhos'!$A$1:$P$59</definedName>
    <definedName name="_xlnm.Print_Area" localSheetId="12">'15salários'!$A$1:$K$49</definedName>
    <definedName name="_xlnm.Print_Area" localSheetId="13">'16irct'!$A$1:$S$80</definedName>
    <definedName name="_xlnm.Print_Area" localSheetId="14">'17acidentes'!$A$1:$Q$59</definedName>
    <definedName name="_xlnm.Print_Area" localSheetId="15">'18ssocial'!$A$1:$N$69</definedName>
    <definedName name="_xlnm.Print_Area" localSheetId="16">'19ssocial '!$A$1:$O$72</definedName>
    <definedName name="_xlnm.Print_Area" localSheetId="17">'20destaque'!$A$1:$S$72</definedName>
    <definedName name="_xlnm.Print_Area" localSheetId="18">'21destaque'!$A$1:$L$60</definedName>
    <definedName name="_xlnm.Print_Area" localSheetId="19">'22conceito'!$A$1:$AG$71</definedName>
    <definedName name="_xlnm.Print_Area" localSheetId="20">'23conceito'!$A$1:$AG$73</definedName>
    <definedName name="_xlnm.Print_Area" localSheetId="3">'6populacao3'!$A$1:$P$61</definedName>
    <definedName name="_xlnm.Print_Area" localSheetId="4">'7empregoINE3'!$A$1:$P$71</definedName>
    <definedName name="_xlnm.Print_Area" localSheetId="5">'8desemprego_INE3'!$A$1:$P$67</definedName>
    <definedName name="_xlnm.Print_Area" localSheetId="6">'9lay_off'!$A$1:$S$61</definedName>
    <definedName name="_xlnm.Print_Area" localSheetId="0">capa!$A$1:$L$60</definedName>
    <definedName name="_xlnm.Print_Area" localSheetId="21">contracapa!$A$1:$E$54</definedName>
    <definedName name="_xlnm.Print_Area" localSheetId="2">fontes!$A$1:$O$40</definedName>
    <definedName name="_xlnm.Print_Area" localSheetId="1">introducao!$A$1:$O$51</definedName>
    <definedName name="Changes" localSheetId="7">#REF!</definedName>
    <definedName name="Changes" localSheetId="8">#REF!</definedName>
    <definedName name="Changes" localSheetId="9">#REF!</definedName>
    <definedName name="Changes" localSheetId="10">#REF!</definedName>
    <definedName name="Changes" localSheetId="11">#REF!</definedName>
    <definedName name="Changes" localSheetId="12">#REF!</definedName>
    <definedName name="Changes" localSheetId="14">#REF!</definedName>
    <definedName name="Changes" localSheetId="17">#REF!</definedName>
    <definedName name="Changes" localSheetId="18">#REF!</definedName>
    <definedName name="Changes">#REF!</definedName>
    <definedName name="Comments" localSheetId="7">#REF!</definedName>
    <definedName name="Comments" localSheetId="8">#REF!</definedName>
    <definedName name="Comments" localSheetId="9">#REF!</definedName>
    <definedName name="Comments" localSheetId="10">#REF!</definedName>
    <definedName name="Comments" localSheetId="11">#REF!</definedName>
    <definedName name="Comments" localSheetId="12">#REF!</definedName>
    <definedName name="Comments" localSheetId="14">#REF!</definedName>
    <definedName name="Comments" localSheetId="17">#REF!</definedName>
    <definedName name="Comments" localSheetId="18">#REF!</definedName>
    <definedName name="Comments">#REF!</definedName>
    <definedName name="Contact" localSheetId="7">#REF!</definedName>
    <definedName name="Contact" localSheetId="8">#REF!</definedName>
    <definedName name="Contact" localSheetId="9">#REF!</definedName>
    <definedName name="Contact" localSheetId="10">#REF!</definedName>
    <definedName name="Contact" localSheetId="11">#REF!</definedName>
    <definedName name="Contact" localSheetId="12">#REF!</definedName>
    <definedName name="Contact" localSheetId="14">#REF!</definedName>
    <definedName name="Contact" localSheetId="17">#REF!</definedName>
    <definedName name="Contact" localSheetId="18">#REF!</definedName>
    <definedName name="Contact">#REF!</definedName>
    <definedName name="Country" localSheetId="7">#REF!</definedName>
    <definedName name="Country" localSheetId="8">#REF!</definedName>
    <definedName name="Country" localSheetId="9">#REF!</definedName>
    <definedName name="Country" localSheetId="10">#REF!</definedName>
    <definedName name="Country" localSheetId="11">#REF!</definedName>
    <definedName name="Country" localSheetId="12">#REF!</definedName>
    <definedName name="Country" localSheetId="14">#REF!</definedName>
    <definedName name="Country" localSheetId="17">#REF!</definedName>
    <definedName name="Country" localSheetId="18">#REF!</definedName>
    <definedName name="Country">#REF!</definedName>
    <definedName name="CV_employed" localSheetId="7">#REF!</definedName>
    <definedName name="CV_employed" localSheetId="8">#REF!</definedName>
    <definedName name="CV_employed" localSheetId="9">#REF!</definedName>
    <definedName name="CV_employed" localSheetId="10">#REF!</definedName>
    <definedName name="CV_employed" localSheetId="11">#REF!</definedName>
    <definedName name="CV_employed" localSheetId="12">#REF!</definedName>
    <definedName name="CV_employed" localSheetId="14">#REF!</definedName>
    <definedName name="CV_employed" localSheetId="17">#REF!</definedName>
    <definedName name="CV_employed" localSheetId="18">#REF!</definedName>
    <definedName name="CV_employed">#REF!</definedName>
    <definedName name="CV_parttime" localSheetId="7">#REF!</definedName>
    <definedName name="CV_parttime" localSheetId="8">#REF!</definedName>
    <definedName name="CV_parttime" localSheetId="9">#REF!</definedName>
    <definedName name="CV_parttime" localSheetId="10">#REF!</definedName>
    <definedName name="CV_parttime" localSheetId="11">#REF!</definedName>
    <definedName name="CV_parttime" localSheetId="12">#REF!</definedName>
    <definedName name="CV_parttime" localSheetId="14">#REF!</definedName>
    <definedName name="CV_parttime" localSheetId="17">#REF!</definedName>
    <definedName name="CV_parttime" localSheetId="18">#REF!</definedName>
    <definedName name="CV_parttime">#REF!</definedName>
    <definedName name="CV_unemployed" localSheetId="7">#REF!</definedName>
    <definedName name="CV_unemployed" localSheetId="8">#REF!</definedName>
    <definedName name="CV_unemployed" localSheetId="9">#REF!</definedName>
    <definedName name="CV_unemployed" localSheetId="10">#REF!</definedName>
    <definedName name="CV_unemployed" localSheetId="11">#REF!</definedName>
    <definedName name="CV_unemployed" localSheetId="12">#REF!</definedName>
    <definedName name="CV_unemployed" localSheetId="14">#REF!</definedName>
    <definedName name="CV_unemployed" localSheetId="17">#REF!</definedName>
    <definedName name="CV_unemployed" localSheetId="18">#REF!</definedName>
    <definedName name="CV_unemployed">#REF!</definedName>
    <definedName name="CV_unemploymentRate" localSheetId="7">#REF!</definedName>
    <definedName name="CV_unemploymentRate" localSheetId="8">#REF!</definedName>
    <definedName name="CV_unemploymentRate" localSheetId="9">#REF!</definedName>
    <definedName name="CV_unemploymentRate" localSheetId="10">#REF!</definedName>
    <definedName name="CV_unemploymentRate" localSheetId="11">#REF!</definedName>
    <definedName name="CV_unemploymentRate" localSheetId="12">#REF!</definedName>
    <definedName name="CV_unemploymentRate" localSheetId="14">#REF!</definedName>
    <definedName name="CV_unemploymentRate" localSheetId="17">#REF!</definedName>
    <definedName name="CV_unemploymentRate" localSheetId="18">#REF!</definedName>
    <definedName name="CV_unemploymentRate">#REF!</definedName>
    <definedName name="CV_UsualHours" localSheetId="7">#REF!</definedName>
    <definedName name="CV_UsualHours" localSheetId="8">#REF!</definedName>
    <definedName name="CV_UsualHours" localSheetId="9">#REF!</definedName>
    <definedName name="CV_UsualHours" localSheetId="10">#REF!</definedName>
    <definedName name="CV_UsualHours" localSheetId="11">#REF!</definedName>
    <definedName name="CV_UsualHours" localSheetId="12">#REF!</definedName>
    <definedName name="CV_UsualHours" localSheetId="14">#REF!</definedName>
    <definedName name="CV_UsualHours" localSheetId="17">#REF!</definedName>
    <definedName name="CV_UsualHours" localSheetId="18">#REF!</definedName>
    <definedName name="CV_UsualHours">#REF!</definedName>
    <definedName name="dgalsjdgAD" localSheetId="7">#REF!</definedName>
    <definedName name="dgalsjdgAD" localSheetId="8">#REF!</definedName>
    <definedName name="dgalsjdgAD" localSheetId="9">#REF!</definedName>
    <definedName name="dgalsjdgAD" localSheetId="10">#REF!</definedName>
    <definedName name="dgalsjdgAD" localSheetId="17">#REF!</definedName>
    <definedName name="dgalsjdgAD">#REF!</definedName>
    <definedName name="dsadsa" localSheetId="7">#REF!</definedName>
    <definedName name="dsadsa" localSheetId="8">#REF!</definedName>
    <definedName name="dsadsa" localSheetId="9">#REF!</definedName>
    <definedName name="dsadsa" localSheetId="10">#REF!</definedName>
    <definedName name="dsadsa" localSheetId="12">#REF!</definedName>
    <definedName name="dsadsa" localSheetId="14">#REF!</definedName>
    <definedName name="dsadsa" localSheetId="17">#REF!</definedName>
    <definedName name="dsadsa" localSheetId="18">#REF!</definedName>
    <definedName name="dsadsa">#REF!</definedName>
    <definedName name="email" localSheetId="7">#REF!</definedName>
    <definedName name="email" localSheetId="8">#REF!</definedName>
    <definedName name="email" localSheetId="9">#REF!</definedName>
    <definedName name="email" localSheetId="10">#REF!</definedName>
    <definedName name="email" localSheetId="11">#REF!</definedName>
    <definedName name="email" localSheetId="12">#REF!</definedName>
    <definedName name="email" localSheetId="14">#REF!</definedName>
    <definedName name="email" localSheetId="17">#REF!</definedName>
    <definedName name="email" localSheetId="18">#REF!</definedName>
    <definedName name="email">#REF!</definedName>
    <definedName name="hdbtrgs" localSheetId="7">#REF!</definedName>
    <definedName name="hdbtrgs" localSheetId="8">#REF!</definedName>
    <definedName name="hdbtrgs" localSheetId="9">#REF!</definedName>
    <definedName name="hdbtrgs" localSheetId="10">#REF!</definedName>
    <definedName name="hdbtrgs" localSheetId="12">#REF!</definedName>
    <definedName name="hdbtrgs" localSheetId="14">#REF!</definedName>
    <definedName name="hdbtrgs" localSheetId="17">#REF!</definedName>
    <definedName name="hdbtrgs" localSheetId="18">#REF!</definedName>
    <definedName name="hdbtrgs">#REF!</definedName>
    <definedName name="Limit_a_q" localSheetId="7">#REF!</definedName>
    <definedName name="Limit_a_q" localSheetId="8">#REF!</definedName>
    <definedName name="Limit_a_q" localSheetId="9">#REF!</definedName>
    <definedName name="Limit_a_q" localSheetId="10">#REF!</definedName>
    <definedName name="Limit_a_q" localSheetId="11">#REF!</definedName>
    <definedName name="Limit_a_q" localSheetId="12">#REF!</definedName>
    <definedName name="Limit_a_q" localSheetId="14">#REF!</definedName>
    <definedName name="Limit_a_q" localSheetId="17">#REF!</definedName>
    <definedName name="Limit_a_q" localSheetId="18">#REF!</definedName>
    <definedName name="Limit_a_q">#REF!</definedName>
    <definedName name="Limit_b_a" localSheetId="7">#REF!</definedName>
    <definedName name="Limit_b_a" localSheetId="8">#REF!</definedName>
    <definedName name="Limit_b_a" localSheetId="9">#REF!</definedName>
    <definedName name="Limit_b_a" localSheetId="10">#REF!</definedName>
    <definedName name="Limit_b_a" localSheetId="11">#REF!</definedName>
    <definedName name="Limit_b_a" localSheetId="12">#REF!</definedName>
    <definedName name="Limit_b_a" localSheetId="14">#REF!</definedName>
    <definedName name="Limit_b_a" localSheetId="17">#REF!</definedName>
    <definedName name="Limit_b_a" localSheetId="18">#REF!</definedName>
    <definedName name="Limit_b_a">#REF!</definedName>
    <definedName name="Limit_b_q" localSheetId="7">#REF!</definedName>
    <definedName name="Limit_b_q" localSheetId="8">#REF!</definedName>
    <definedName name="Limit_b_q" localSheetId="9">#REF!</definedName>
    <definedName name="Limit_b_q" localSheetId="10">#REF!</definedName>
    <definedName name="Limit_b_q" localSheetId="11">#REF!</definedName>
    <definedName name="Limit_b_q" localSheetId="12">#REF!</definedName>
    <definedName name="Limit_b_q" localSheetId="14">#REF!</definedName>
    <definedName name="Limit_b_q" localSheetId="17">#REF!</definedName>
    <definedName name="Limit_b_q" localSheetId="18">#REF!</definedName>
    <definedName name="Limit_b_q">#REF!</definedName>
    <definedName name="mySortCriteria">[1]Calculation!$E$7</definedName>
    <definedName name="NR_NonContacts" localSheetId="7">#REF!</definedName>
    <definedName name="NR_NonContacts" localSheetId="8">#REF!</definedName>
    <definedName name="NR_NonContacts" localSheetId="9">#REF!</definedName>
    <definedName name="NR_NonContacts" localSheetId="10">#REF!</definedName>
    <definedName name="NR_NonContacts" localSheetId="11">#REF!</definedName>
    <definedName name="NR_NonContacts" localSheetId="12">#REF!</definedName>
    <definedName name="NR_NonContacts" localSheetId="14">#REF!</definedName>
    <definedName name="NR_NonContacts" localSheetId="17">#REF!</definedName>
    <definedName name="NR_NonContacts" localSheetId="18">#REF!</definedName>
    <definedName name="NR_NonContacts">#REF!</definedName>
    <definedName name="NR_Other" localSheetId="7">#REF!</definedName>
    <definedName name="NR_Other" localSheetId="8">#REF!</definedName>
    <definedName name="NR_Other" localSheetId="9">#REF!</definedName>
    <definedName name="NR_Other" localSheetId="10">#REF!</definedName>
    <definedName name="NR_Other" localSheetId="11">#REF!</definedName>
    <definedName name="NR_Other" localSheetId="12">#REF!</definedName>
    <definedName name="NR_Other" localSheetId="14">#REF!</definedName>
    <definedName name="NR_Other" localSheetId="17">#REF!</definedName>
    <definedName name="NR_Other" localSheetId="18">#REF!</definedName>
    <definedName name="NR_Other">#REF!</definedName>
    <definedName name="NR_Refusals" localSheetId="7">#REF!</definedName>
    <definedName name="NR_Refusals" localSheetId="8">#REF!</definedName>
    <definedName name="NR_Refusals" localSheetId="9">#REF!</definedName>
    <definedName name="NR_Refusals" localSheetId="10">#REF!</definedName>
    <definedName name="NR_Refusals" localSheetId="11">#REF!</definedName>
    <definedName name="NR_Refusals" localSheetId="12">#REF!</definedName>
    <definedName name="NR_Refusals" localSheetId="14">#REF!</definedName>
    <definedName name="NR_Refusals" localSheetId="17">#REF!</definedName>
    <definedName name="NR_Refusals" localSheetId="18">#REF!</definedName>
    <definedName name="NR_Refusals">#REF!</definedName>
    <definedName name="NR_Total" localSheetId="7">#REF!</definedName>
    <definedName name="NR_Total" localSheetId="8">#REF!</definedName>
    <definedName name="NR_Total" localSheetId="9">#REF!</definedName>
    <definedName name="NR_Total" localSheetId="10">#REF!</definedName>
    <definedName name="NR_Total" localSheetId="11">#REF!</definedName>
    <definedName name="NR_Total" localSheetId="12">#REF!</definedName>
    <definedName name="NR_Total" localSheetId="14">#REF!</definedName>
    <definedName name="NR_Total" localSheetId="17">#REF!</definedName>
    <definedName name="NR_Total" localSheetId="18">#REF!</definedName>
    <definedName name="NR_Total">#REF!</definedName>
    <definedName name="Quarter" localSheetId="7">#REF!</definedName>
    <definedName name="Quarter" localSheetId="8">#REF!</definedName>
    <definedName name="Quarter" localSheetId="9">#REF!</definedName>
    <definedName name="Quarter" localSheetId="10">#REF!</definedName>
    <definedName name="Quarter" localSheetId="11">#REF!</definedName>
    <definedName name="Quarter" localSheetId="12">#REF!</definedName>
    <definedName name="Quarter" localSheetId="14">#REF!</definedName>
    <definedName name="Quarter" localSheetId="17">#REF!</definedName>
    <definedName name="Quarter" localSheetId="18">#REF!</definedName>
    <definedName name="Quarter">#REF!</definedName>
    <definedName name="Telephone" localSheetId="7">#REF!</definedName>
    <definedName name="Telephone" localSheetId="8">#REF!</definedName>
    <definedName name="Telephone" localSheetId="9">#REF!</definedName>
    <definedName name="Telephone" localSheetId="10">#REF!</definedName>
    <definedName name="Telephone" localSheetId="11">#REF!</definedName>
    <definedName name="Telephone" localSheetId="12">#REF!</definedName>
    <definedName name="Telephone" localSheetId="14">#REF!</definedName>
    <definedName name="Telephone" localSheetId="17">#REF!</definedName>
    <definedName name="Telephone" localSheetId="18">#REF!</definedName>
    <definedName name="Telephone">#REF!</definedName>
    <definedName name="topo" localSheetId="0">capa!#REF!</definedName>
    <definedName name="ue" localSheetId="7">#REF!</definedName>
    <definedName name="ue" localSheetId="8">#REF!</definedName>
    <definedName name="ue" localSheetId="9">#REF!</definedName>
    <definedName name="ue" localSheetId="10">#REF!</definedName>
    <definedName name="ue" localSheetId="14">#REF!</definedName>
    <definedName name="ue" localSheetId="17">#REF!</definedName>
    <definedName name="ue" localSheetId="18">#REF!</definedName>
    <definedName name="ue">#REF!</definedName>
    <definedName name="Year" localSheetId="7">#REF!</definedName>
    <definedName name="Year" localSheetId="8">#REF!</definedName>
    <definedName name="Year" localSheetId="9">#REF!</definedName>
    <definedName name="Year" localSheetId="10">#REF!</definedName>
    <definedName name="Year" localSheetId="11">#REF!</definedName>
    <definedName name="Year" localSheetId="12">#REF!</definedName>
    <definedName name="Year" localSheetId="14">#REF!</definedName>
    <definedName name="Year" localSheetId="17">#REF!</definedName>
    <definedName name="Year" localSheetId="18">#REF!</definedName>
    <definedName name="Year">#REF!</definedName>
    <definedName name="Z_5859C3A0_D6FB_40D9_B6C2_346CB5A63A0A_.wvu.Cols" localSheetId="7" hidden="1">'10desemprego_IEFP'!#REF!</definedName>
    <definedName name="Z_5859C3A0_D6FB_40D9_B6C2_346CB5A63A0A_.wvu.Cols" localSheetId="13" hidden="1">'16irct'!#REF!</definedName>
    <definedName name="Z_5859C3A0_D6FB_40D9_B6C2_346CB5A63A0A_.wvu.Cols" localSheetId="15" hidden="1">'18ssocial'!#REF!</definedName>
    <definedName name="Z_5859C3A0_D6FB_40D9_B6C2_346CB5A63A0A_.wvu.PrintArea" localSheetId="7" hidden="1">'10desemprego_IEFP'!$A$1:$S$76</definedName>
    <definedName name="Z_5859C3A0_D6FB_40D9_B6C2_346CB5A63A0A_.wvu.PrintArea" localSheetId="8" hidden="1">'11desemprego_IEFP'!$A$1:$S$51</definedName>
    <definedName name="Z_5859C3A0_D6FB_40D9_B6C2_346CB5A63A0A_.wvu.PrintArea" localSheetId="9" hidden="1">'12fp_anexo C'!$A$1:$L$45</definedName>
    <definedName name="Z_5859C3A0_D6FB_40D9_B6C2_346CB5A63A0A_.wvu.PrintArea" localSheetId="11" hidden="1">'14ganhos'!$A$1:$P$59</definedName>
    <definedName name="Z_5859C3A0_D6FB_40D9_B6C2_346CB5A63A0A_.wvu.PrintArea" localSheetId="12" hidden="1">'15salários'!$A$1:$K$49</definedName>
    <definedName name="Z_5859C3A0_D6FB_40D9_B6C2_346CB5A63A0A_.wvu.PrintArea" localSheetId="13" hidden="1">'16irct'!$A$1:$S$80</definedName>
    <definedName name="Z_5859C3A0_D6FB_40D9_B6C2_346CB5A63A0A_.wvu.PrintArea" localSheetId="15" hidden="1">'18ssocial'!$A$1:$N$69</definedName>
    <definedName name="Z_5859C3A0_D6FB_40D9_B6C2_346CB5A63A0A_.wvu.PrintArea" localSheetId="16" hidden="1">'19ssocial '!$A$1:$O$72</definedName>
    <definedName name="Z_5859C3A0_D6FB_40D9_B6C2_346CB5A63A0A_.wvu.PrintArea" localSheetId="17" hidden="1">'20destaque'!$A$1:$S$72</definedName>
    <definedName name="Z_5859C3A0_D6FB_40D9_B6C2_346CB5A63A0A_.wvu.PrintArea" localSheetId="19" hidden="1">'22conceito'!$A$1:$AG$71</definedName>
    <definedName name="Z_5859C3A0_D6FB_40D9_B6C2_346CB5A63A0A_.wvu.PrintArea" localSheetId="20" hidden="1">'23conceito'!$A$1:$AG$73</definedName>
    <definedName name="Z_5859C3A0_D6FB_40D9_B6C2_346CB5A63A0A_.wvu.PrintArea" localSheetId="3" hidden="1">'6populacao3'!$A$1:$P$61</definedName>
    <definedName name="Z_5859C3A0_D6FB_40D9_B6C2_346CB5A63A0A_.wvu.PrintArea" localSheetId="4" hidden="1">'7empregoINE3'!$A$1:$P$71</definedName>
    <definedName name="Z_5859C3A0_D6FB_40D9_B6C2_346CB5A63A0A_.wvu.PrintArea" localSheetId="5" hidden="1">'8desemprego_INE3'!$A$1:$P$67</definedName>
    <definedName name="Z_5859C3A0_D6FB_40D9_B6C2_346CB5A63A0A_.wvu.PrintArea" localSheetId="6" hidden="1">'9lay_off'!$A$1:$S$61</definedName>
    <definedName name="Z_5859C3A0_D6FB_40D9_B6C2_346CB5A63A0A_.wvu.PrintArea" localSheetId="0" hidden="1">capa!$A$1:$L$60</definedName>
    <definedName name="Z_5859C3A0_D6FB_40D9_B6C2_346CB5A63A0A_.wvu.PrintArea" localSheetId="21" hidden="1">contracapa!$A$1:$E$54</definedName>
    <definedName name="Z_5859C3A0_D6FB_40D9_B6C2_346CB5A63A0A_.wvu.PrintArea" localSheetId="2" hidden="1">fontes!$A$1:$O$40</definedName>
    <definedName name="Z_5859C3A0_D6FB_40D9_B6C2_346CB5A63A0A_.wvu.PrintArea" localSheetId="1" hidden="1">introducao!$A$1:$O$51</definedName>
    <definedName name="Z_5859C3A0_D6FB_40D9_B6C2_346CB5A63A0A_.wvu.Rows" localSheetId="7" hidden="1">'10desemprego_IEFP'!$21:$21,'10desemprego_IEFP'!$48:$48,'10desemprego_IEFP'!$58:$64</definedName>
    <definedName name="Z_5859C3A0_D6FB_40D9_B6C2_346CB5A63A0A_.wvu.Rows" localSheetId="8" hidden="1">'11desemprego_IEFP'!#REF!,'11desemprego_IEFP'!#REF!</definedName>
    <definedName name="Z_5859C3A0_D6FB_40D9_B6C2_346CB5A63A0A_.wvu.Rows" localSheetId="9" hidden="1">'12fp_anexo C'!#REF!,'12fp_anexo C'!#REF!</definedName>
    <definedName name="Z_5859C3A0_D6FB_40D9_B6C2_346CB5A63A0A_.wvu.Rows" localSheetId="11" hidden="1">'14ganhos'!#REF!</definedName>
    <definedName name="Z_5859C3A0_D6FB_40D9_B6C2_346CB5A63A0A_.wvu.Rows" localSheetId="12" hidden="1">'15salários'!$29:$30,'15salários'!#REF!</definedName>
    <definedName name="Z_5859C3A0_D6FB_40D9_B6C2_346CB5A63A0A_.wvu.Rows" localSheetId="13" hidden="1">'16irct'!#REF!</definedName>
    <definedName name="Z_5859C3A0_D6FB_40D9_B6C2_346CB5A63A0A_.wvu.Rows" localSheetId="15" hidden="1">'18ssocial'!$31:$31</definedName>
    <definedName name="Z_5859C3A0_D6FB_40D9_B6C2_346CB5A63A0A_.wvu.Rows" localSheetId="16" hidden="1">'19ssocial '!#REF!</definedName>
    <definedName name="Z_5859C3A0_D6FB_40D9_B6C2_346CB5A63A0A_.wvu.Rows" localSheetId="17" hidden="1">'20destaque'!#REF!,'20destaque'!#REF!</definedName>
    <definedName name="Z_5859C3A0_D6FB_40D9_B6C2_346CB5A63A0A_.wvu.Rows" localSheetId="19" hidden="1">'22conceito'!#REF!</definedName>
    <definedName name="Z_5859C3A0_D6FB_40D9_B6C2_346CB5A63A0A_.wvu.Rows" localSheetId="20" hidden="1">'23conceito'!$8:$9</definedName>
    <definedName name="Z_5859C3A0_D6FB_40D9_B6C2_346CB5A63A0A_.wvu.Rows" localSheetId="3" hidden="1">'6populacao3'!#REF!,'6populacao3'!#REF!,'6populacao3'!$30:$58</definedName>
    <definedName name="Z_5859C3A0_D6FB_40D9_B6C2_346CB5A63A0A_.wvu.Rows" localSheetId="4" hidden="1">'7empregoINE3'!#REF!,'7empregoINE3'!$40:$68</definedName>
    <definedName name="Z_5859C3A0_D6FB_40D9_B6C2_346CB5A63A0A_.wvu.Rows" localSheetId="5" hidden="1">'8desemprego_INE3'!#REF!,'8desemprego_INE3'!#REF!,'8desemprego_INE3'!$37:$64,'8desemprego_INE3'!#REF!</definedName>
    <definedName name="Z_5859C3A0_D6FB_40D9_B6C2_346CB5A63A0A_.wvu.Rows" localSheetId="6" hidden="1">'9lay_off'!#REF!,'9lay_off'!#REF!,'9lay_off'!#REF!</definedName>
    <definedName name="Z_87E9DA1B_1CEB_458D_87A5_C4E38BAE485A_.wvu.Cols" localSheetId="7" hidden="1">'10desemprego_IEFP'!#REF!</definedName>
    <definedName name="Z_87E9DA1B_1CEB_458D_87A5_C4E38BAE485A_.wvu.Cols" localSheetId="13" hidden="1">'16irct'!#REF!</definedName>
    <definedName name="Z_87E9DA1B_1CEB_458D_87A5_C4E38BAE485A_.wvu.Cols" localSheetId="15" hidden="1">'18ssocial'!#REF!</definedName>
    <definedName name="Z_87E9DA1B_1CEB_458D_87A5_C4E38BAE485A_.wvu.PrintArea" localSheetId="7" hidden="1">'10desemprego_IEFP'!$A$1:$S$76</definedName>
    <definedName name="Z_87E9DA1B_1CEB_458D_87A5_C4E38BAE485A_.wvu.PrintArea" localSheetId="8" hidden="1">'11desemprego_IEFP'!$A$1:$S$51</definedName>
    <definedName name="Z_87E9DA1B_1CEB_458D_87A5_C4E38BAE485A_.wvu.PrintArea" localSheetId="9" hidden="1">'12fp_anexo C'!$A$1:$L$45</definedName>
    <definedName name="Z_87E9DA1B_1CEB_458D_87A5_C4E38BAE485A_.wvu.PrintArea" localSheetId="11" hidden="1">'14ganhos'!$A$1:$P$59</definedName>
    <definedName name="Z_87E9DA1B_1CEB_458D_87A5_C4E38BAE485A_.wvu.PrintArea" localSheetId="12" hidden="1">'15salários'!$A$1:$K$49</definedName>
    <definedName name="Z_87E9DA1B_1CEB_458D_87A5_C4E38BAE485A_.wvu.PrintArea" localSheetId="13" hidden="1">'16irct'!$A$1:$S$80</definedName>
    <definedName name="Z_87E9DA1B_1CEB_458D_87A5_C4E38BAE485A_.wvu.PrintArea" localSheetId="15" hidden="1">'18ssocial'!$A$1:$N$69</definedName>
    <definedName name="Z_87E9DA1B_1CEB_458D_87A5_C4E38BAE485A_.wvu.PrintArea" localSheetId="16" hidden="1">'19ssocial '!$A$1:$O$72</definedName>
    <definedName name="Z_87E9DA1B_1CEB_458D_87A5_C4E38BAE485A_.wvu.PrintArea" localSheetId="17" hidden="1">'20destaque'!$A$1:$S$72</definedName>
    <definedName name="Z_87E9DA1B_1CEB_458D_87A5_C4E38BAE485A_.wvu.PrintArea" localSheetId="19" hidden="1">'22conceito'!$A$1:$AG$71</definedName>
    <definedName name="Z_87E9DA1B_1CEB_458D_87A5_C4E38BAE485A_.wvu.PrintArea" localSheetId="20" hidden="1">'23conceito'!$A$1:$AG$73</definedName>
    <definedName name="Z_87E9DA1B_1CEB_458D_87A5_C4E38BAE485A_.wvu.PrintArea" localSheetId="3" hidden="1">'6populacao3'!$A$1:$P$61</definedName>
    <definedName name="Z_87E9DA1B_1CEB_458D_87A5_C4E38BAE485A_.wvu.PrintArea" localSheetId="4" hidden="1">'7empregoINE3'!$A$1:$P$71</definedName>
    <definedName name="Z_87E9DA1B_1CEB_458D_87A5_C4E38BAE485A_.wvu.PrintArea" localSheetId="5" hidden="1">'8desemprego_INE3'!$A$1:$P$67</definedName>
    <definedName name="Z_87E9DA1B_1CEB_458D_87A5_C4E38BAE485A_.wvu.PrintArea" localSheetId="6" hidden="1">'9lay_off'!$A$1:$S$61</definedName>
    <definedName name="Z_87E9DA1B_1CEB_458D_87A5_C4E38BAE485A_.wvu.PrintArea" localSheetId="0" hidden="1">capa!$A$1:$L$60</definedName>
    <definedName name="Z_87E9DA1B_1CEB_458D_87A5_C4E38BAE485A_.wvu.PrintArea" localSheetId="21" hidden="1">contracapa!$A$1:$E$54</definedName>
    <definedName name="Z_87E9DA1B_1CEB_458D_87A5_C4E38BAE485A_.wvu.PrintArea" localSheetId="2" hidden="1">fontes!$A$1:$O$40</definedName>
    <definedName name="Z_87E9DA1B_1CEB_458D_87A5_C4E38BAE485A_.wvu.PrintArea" localSheetId="1" hidden="1">introducao!$A$1:$O$51</definedName>
    <definedName name="Z_87E9DA1B_1CEB_458D_87A5_C4E38BAE485A_.wvu.Rows" localSheetId="7" hidden="1">'10desemprego_IEFP'!$21:$21,'10desemprego_IEFP'!$48:$48,'10desemprego_IEFP'!$58:$64</definedName>
    <definedName name="Z_87E9DA1B_1CEB_458D_87A5_C4E38BAE485A_.wvu.Rows" localSheetId="8" hidden="1">'11desemprego_IEFP'!#REF!,'11desemprego_IEFP'!#REF!</definedName>
    <definedName name="Z_87E9DA1B_1CEB_458D_87A5_C4E38BAE485A_.wvu.Rows" localSheetId="9" hidden="1">'12fp_anexo C'!#REF!,'12fp_anexo C'!#REF!</definedName>
    <definedName name="Z_87E9DA1B_1CEB_458D_87A5_C4E38BAE485A_.wvu.Rows" localSheetId="11" hidden="1">'14ganhos'!#REF!</definedName>
    <definedName name="Z_87E9DA1B_1CEB_458D_87A5_C4E38BAE485A_.wvu.Rows" localSheetId="12" hidden="1">'15salários'!$29:$30,'15salários'!#REF!</definedName>
    <definedName name="Z_87E9DA1B_1CEB_458D_87A5_C4E38BAE485A_.wvu.Rows" localSheetId="13" hidden="1">'16irct'!#REF!</definedName>
    <definedName name="Z_87E9DA1B_1CEB_458D_87A5_C4E38BAE485A_.wvu.Rows" localSheetId="15" hidden="1">'18ssocial'!$31:$31</definedName>
    <definedName name="Z_87E9DA1B_1CEB_458D_87A5_C4E38BAE485A_.wvu.Rows" localSheetId="16" hidden="1">'19ssocial '!#REF!</definedName>
    <definedName name="Z_87E9DA1B_1CEB_458D_87A5_C4E38BAE485A_.wvu.Rows" localSheetId="17" hidden="1">'20destaque'!#REF!,'20destaque'!#REF!</definedName>
    <definedName name="Z_87E9DA1B_1CEB_458D_87A5_C4E38BAE485A_.wvu.Rows" localSheetId="19" hidden="1">'22conceito'!#REF!</definedName>
    <definedName name="Z_87E9DA1B_1CEB_458D_87A5_C4E38BAE485A_.wvu.Rows" localSheetId="20" hidden="1">'23conceito'!$8:$9</definedName>
    <definedName name="Z_87E9DA1B_1CEB_458D_87A5_C4E38BAE485A_.wvu.Rows" localSheetId="3" hidden="1">'6populacao3'!#REF!,'6populacao3'!#REF!,'6populacao3'!$30:$58</definedName>
    <definedName name="Z_87E9DA1B_1CEB_458D_87A5_C4E38BAE485A_.wvu.Rows" localSheetId="4" hidden="1">'7empregoINE3'!#REF!,'7empregoINE3'!$40:$68</definedName>
    <definedName name="Z_87E9DA1B_1CEB_458D_87A5_C4E38BAE485A_.wvu.Rows" localSheetId="5" hidden="1">'8desemprego_INE3'!#REF!,'8desemprego_INE3'!#REF!,'8desemprego_INE3'!$37:$64,'8desemprego_INE3'!#REF!</definedName>
    <definedName name="Z_87E9DA1B_1CEB_458D_87A5_C4E38BAE485A_.wvu.Rows" localSheetId="6" hidden="1">'9lay_off'!#REF!,'9lay_off'!#REF!,'9lay_off'!#REF!</definedName>
    <definedName name="Z_D8E90C30_C61D_40A7_989F_8651AA8E91E2_.wvu.Cols" localSheetId="13" hidden="1">'16irct'!#REF!</definedName>
    <definedName name="Z_D8E90C30_C61D_40A7_989F_8651AA8E91E2_.wvu.Cols" localSheetId="15" hidden="1">'18ssocial'!#REF!</definedName>
    <definedName name="Z_D8E90C30_C61D_40A7_989F_8651AA8E91E2_.wvu.PrintArea" localSheetId="7" hidden="1">'10desemprego_IEFP'!$A$1:$S$76</definedName>
    <definedName name="Z_D8E90C30_C61D_40A7_989F_8651AA8E91E2_.wvu.PrintArea" localSheetId="8" hidden="1">'11desemprego_IEFP'!$A$1:$S$51</definedName>
    <definedName name="Z_D8E90C30_C61D_40A7_989F_8651AA8E91E2_.wvu.PrintArea" localSheetId="9" hidden="1">'12fp_anexo C'!$A$1:$L$45</definedName>
    <definedName name="Z_D8E90C30_C61D_40A7_989F_8651AA8E91E2_.wvu.PrintArea" localSheetId="11" hidden="1">'14ganhos'!$A$1:$P$59</definedName>
    <definedName name="Z_D8E90C30_C61D_40A7_989F_8651AA8E91E2_.wvu.PrintArea" localSheetId="12" hidden="1">'15salários'!$A$1:$K$49</definedName>
    <definedName name="Z_D8E90C30_C61D_40A7_989F_8651AA8E91E2_.wvu.PrintArea" localSheetId="13" hidden="1">'16irct'!$A$1:$S$80</definedName>
    <definedName name="Z_D8E90C30_C61D_40A7_989F_8651AA8E91E2_.wvu.PrintArea" localSheetId="15" hidden="1">'18ssocial'!$A$1:$N$69</definedName>
    <definedName name="Z_D8E90C30_C61D_40A7_989F_8651AA8E91E2_.wvu.PrintArea" localSheetId="16" hidden="1">'19ssocial '!$A$1:$O$72</definedName>
    <definedName name="Z_D8E90C30_C61D_40A7_989F_8651AA8E91E2_.wvu.PrintArea" localSheetId="17" hidden="1">'20destaque'!$A$1:$S$72</definedName>
    <definedName name="Z_D8E90C30_C61D_40A7_989F_8651AA8E91E2_.wvu.PrintArea" localSheetId="19" hidden="1">'22conceito'!$A$1:$AG$71</definedName>
    <definedName name="Z_D8E90C30_C61D_40A7_989F_8651AA8E91E2_.wvu.PrintArea" localSheetId="20" hidden="1">'23conceito'!$A$1:$AG$73</definedName>
    <definedName name="Z_D8E90C30_C61D_40A7_989F_8651AA8E91E2_.wvu.PrintArea" localSheetId="3" hidden="1">'6populacao3'!$A$1:$P$61</definedName>
    <definedName name="Z_D8E90C30_C61D_40A7_989F_8651AA8E91E2_.wvu.PrintArea" localSheetId="4" hidden="1">'7empregoINE3'!$A$1:$P$71</definedName>
    <definedName name="Z_D8E90C30_C61D_40A7_989F_8651AA8E91E2_.wvu.PrintArea" localSheetId="5" hidden="1">'8desemprego_INE3'!$A$1:$P$67</definedName>
    <definedName name="Z_D8E90C30_C61D_40A7_989F_8651AA8E91E2_.wvu.PrintArea" localSheetId="6" hidden="1">'9lay_off'!$A$1:$S$61</definedName>
    <definedName name="Z_D8E90C30_C61D_40A7_989F_8651AA8E91E2_.wvu.PrintArea" localSheetId="0" hidden="1">capa!$A$1:$L$60</definedName>
    <definedName name="Z_D8E90C30_C61D_40A7_989F_8651AA8E91E2_.wvu.PrintArea" localSheetId="21" hidden="1">contracapa!$A$1:$E$54</definedName>
    <definedName name="Z_D8E90C30_C61D_40A7_989F_8651AA8E91E2_.wvu.PrintArea" localSheetId="2" hidden="1">fontes!$A$1:$O$40</definedName>
    <definedName name="Z_D8E90C30_C61D_40A7_989F_8651AA8E91E2_.wvu.PrintArea" localSheetId="1" hidden="1">introducao!$A$1:$O$51</definedName>
    <definedName name="Z_D8E90C30_C61D_40A7_989F_8651AA8E91E2_.wvu.Rows" localSheetId="8" hidden="1">'11desemprego_IEFP'!#REF!,'11desemprego_IEFP'!#REF!</definedName>
    <definedName name="Z_D8E90C30_C61D_40A7_989F_8651AA8E91E2_.wvu.Rows" localSheetId="9" hidden="1">'12fp_anexo C'!#REF!,'12fp_anexo C'!#REF!</definedName>
    <definedName name="Z_D8E90C30_C61D_40A7_989F_8651AA8E91E2_.wvu.Rows" localSheetId="11" hidden="1">'14ganhos'!#REF!</definedName>
    <definedName name="Z_D8E90C30_C61D_40A7_989F_8651AA8E91E2_.wvu.Rows" localSheetId="12" hidden="1">'15salários'!$29:$30,'15salários'!#REF!</definedName>
    <definedName name="Z_D8E90C30_C61D_40A7_989F_8651AA8E91E2_.wvu.Rows" localSheetId="13" hidden="1">'16irct'!#REF!</definedName>
    <definedName name="Z_D8E90C30_C61D_40A7_989F_8651AA8E91E2_.wvu.Rows" localSheetId="15" hidden="1">'18ssocial'!$31:$31</definedName>
    <definedName name="Z_D8E90C30_C61D_40A7_989F_8651AA8E91E2_.wvu.Rows" localSheetId="16" hidden="1">'19ssocial '!#REF!</definedName>
    <definedName name="Z_D8E90C30_C61D_40A7_989F_8651AA8E91E2_.wvu.Rows" localSheetId="17" hidden="1">'20destaque'!#REF!,'20destaque'!#REF!</definedName>
    <definedName name="Z_D8E90C30_C61D_40A7_989F_8651AA8E91E2_.wvu.Rows" localSheetId="19" hidden="1">'22conceito'!#REF!</definedName>
    <definedName name="Z_D8E90C30_C61D_40A7_989F_8651AA8E91E2_.wvu.Rows" localSheetId="20" hidden="1">'23conceito'!$8:$9</definedName>
    <definedName name="Z_D8E90C30_C61D_40A7_989F_8651AA8E91E2_.wvu.Rows" localSheetId="3" hidden="1">'6populacao3'!#REF!,'6populacao3'!$29:$29,'6populacao3'!$30:$58,'6populacao3'!#REF!</definedName>
    <definedName name="Z_D8E90C30_C61D_40A7_989F_8651AA8E91E2_.wvu.Rows" localSheetId="4" hidden="1">'7empregoINE3'!#REF!,'7empregoINE3'!$40:$68</definedName>
    <definedName name="Z_D8E90C30_C61D_40A7_989F_8651AA8E91E2_.wvu.Rows" localSheetId="6" hidden="1">'9lay_off'!#REF!,'9lay_off'!#REF!,'9lay_off'!#REF!</definedName>
  </definedNames>
  <calcPr calcId="145621"/>
  <customWorkbookViews>
    <customWorkbookView name="Joana.Matos - Vista pessoal" guid="{87E9DA1B-1CEB-458D-87A5-C4E38BAE485A}" mergeInterval="0" personalView="1" maximized="1" xWindow="1" yWindow="1" windowWidth="1276" windowHeight="752" tabRatio="551" activeSheetId="16"/>
    <customWorkbookView name="Teresa Feliciano - Vista pessoal" guid="{5859C3A0-D6FB-40D9-B6C2-346CB5A63A0A}" mergeInterval="0" personalView="1" maximized="1" xWindow="1" yWindow="1" windowWidth="1276" windowHeight="752" tabRatio="551" activeSheetId="20"/>
    <customWorkbookView name="Carla.Lopes - Vista pessoal" guid="{D8E90C30-C61D-40A7-989F-8651AA8E91E2}" mergeInterval="0" personalView="1" maximized="1" xWindow="1" yWindow="1" windowWidth="1436" windowHeight="636" tabRatio="792" activeSheetId="22"/>
  </customWorkbookViews>
  <fileRecoveryPr autoRecover="0"/>
</workbook>
</file>

<file path=xl/calcChain.xml><?xml version="1.0" encoding="utf-8"?>
<calcChain xmlns="http://schemas.openxmlformats.org/spreadsheetml/2006/main">
  <c r="K37" i="7" l="1"/>
  <c r="P65" i="709" l="1"/>
  <c r="P66" i="709"/>
  <c r="P72" i="709"/>
  <c r="P71" i="709"/>
  <c r="P49" i="709"/>
  <c r="L68" i="705" l="1"/>
  <c r="J68" i="705"/>
  <c r="H68" i="705"/>
  <c r="F68" i="705"/>
  <c r="L65" i="705"/>
  <c r="J65" i="705"/>
  <c r="H65" i="705"/>
  <c r="F65" i="705"/>
  <c r="L62" i="705"/>
  <c r="J62" i="705"/>
  <c r="H62" i="705"/>
  <c r="F62" i="705"/>
  <c r="L56" i="705"/>
  <c r="J56" i="705"/>
  <c r="H56" i="705"/>
  <c r="F56" i="705"/>
  <c r="L50" i="705"/>
  <c r="J50" i="705"/>
  <c r="H50" i="705"/>
  <c r="F50" i="705"/>
  <c r="N40" i="704"/>
  <c r="L40" i="704"/>
  <c r="N41" i="704"/>
  <c r="L41" i="704"/>
  <c r="J41" i="704"/>
  <c r="H41" i="704"/>
  <c r="F41" i="704"/>
  <c r="N50" i="705" l="1"/>
  <c r="N56" i="705"/>
  <c r="N62" i="705"/>
  <c r="N68" i="705"/>
  <c r="N65" i="705"/>
  <c r="H42" i="704"/>
  <c r="H45" i="704"/>
  <c r="L45" i="704"/>
  <c r="F48" i="704"/>
  <c r="J48" i="704"/>
  <c r="N48" i="704"/>
  <c r="H51" i="704"/>
  <c r="F66" i="705"/>
  <c r="J66" i="705"/>
  <c r="N66" i="705"/>
  <c r="H66" i="705"/>
  <c r="L66" i="705"/>
  <c r="H36" i="704"/>
  <c r="L36" i="704"/>
  <c r="N37" i="704"/>
  <c r="J42" i="704"/>
  <c r="L42" i="704"/>
  <c r="H49" i="705"/>
  <c r="L49" i="705"/>
  <c r="H55" i="705"/>
  <c r="F36" i="704"/>
  <c r="J36" i="704"/>
  <c r="N36" i="704"/>
  <c r="F49" i="705"/>
  <c r="J49" i="705"/>
  <c r="N49" i="705"/>
  <c r="F35" i="704"/>
  <c r="H35" i="704"/>
  <c r="J35" i="704"/>
  <c r="L35" i="704"/>
  <c r="N35" i="704"/>
  <c r="F39" i="704"/>
  <c r="J39" i="704"/>
  <c r="N39" i="704"/>
  <c r="H40" i="704"/>
  <c r="F42" i="704"/>
  <c r="N42" i="704"/>
  <c r="J45" i="705"/>
  <c r="L45" i="705"/>
  <c r="N45" i="705"/>
  <c r="F52" i="705"/>
  <c r="J52" i="705"/>
  <c r="N52" i="705"/>
  <c r="H53" i="705"/>
  <c r="L53" i="705"/>
  <c r="L55" i="705"/>
  <c r="F58" i="705"/>
  <c r="J58" i="705"/>
  <c r="N58" i="705"/>
  <c r="H61" i="705"/>
  <c r="H39" i="704"/>
  <c r="L39" i="704"/>
  <c r="F40" i="704"/>
  <c r="J40" i="704"/>
  <c r="H52" i="705"/>
  <c r="L52" i="705"/>
  <c r="F53" i="705"/>
  <c r="J53" i="705"/>
  <c r="N53" i="705"/>
  <c r="H58" i="705"/>
  <c r="L58" i="705"/>
  <c r="F59" i="705"/>
  <c r="F61" i="705"/>
  <c r="H54" i="704"/>
  <c r="L54" i="704"/>
  <c r="F55" i="704"/>
  <c r="J55" i="704"/>
  <c r="N55" i="704"/>
  <c r="F57" i="704"/>
  <c r="J57" i="704"/>
  <c r="N57" i="704"/>
  <c r="H58" i="704"/>
  <c r="L58" i="704"/>
  <c r="F37" i="704"/>
  <c r="H37" i="704"/>
  <c r="J37" i="704"/>
  <c r="L37" i="704"/>
  <c r="L51" i="704"/>
  <c r="F54" i="704"/>
  <c r="J54" i="704"/>
  <c r="N54" i="704"/>
  <c r="H55" i="704"/>
  <c r="L55" i="704"/>
  <c r="H57" i="704"/>
  <c r="L57" i="704"/>
  <c r="F58" i="704"/>
  <c r="J58" i="704"/>
  <c r="N58" i="704"/>
  <c r="F45" i="705"/>
  <c r="H45" i="705"/>
  <c r="F46" i="705"/>
  <c r="H46" i="705"/>
  <c r="J46" i="705"/>
  <c r="L46" i="705"/>
  <c r="N46" i="705"/>
  <c r="F47" i="705"/>
  <c r="H47" i="705"/>
  <c r="J47" i="705"/>
  <c r="L47" i="705"/>
  <c r="N47" i="705"/>
  <c r="F48" i="705"/>
  <c r="H48" i="705"/>
  <c r="J48" i="705"/>
  <c r="L48" i="705"/>
  <c r="N48" i="705"/>
  <c r="F55" i="705"/>
  <c r="J55" i="705"/>
  <c r="N55" i="705"/>
  <c r="J59" i="705"/>
  <c r="N59" i="705"/>
  <c r="H59" i="705"/>
  <c r="L59" i="705"/>
  <c r="F38" i="704"/>
  <c r="H38" i="704"/>
  <c r="J38" i="704"/>
  <c r="L38" i="704"/>
  <c r="N38" i="704"/>
  <c r="H43" i="704"/>
  <c r="L43" i="704"/>
  <c r="F44" i="704"/>
  <c r="J44" i="704"/>
  <c r="N44" i="704"/>
  <c r="F46" i="704"/>
  <c r="J46" i="704"/>
  <c r="N46" i="704"/>
  <c r="H47" i="704"/>
  <c r="L47" i="704"/>
  <c r="H49" i="704"/>
  <c r="L49" i="704"/>
  <c r="F50" i="704"/>
  <c r="J50" i="704"/>
  <c r="N50" i="704"/>
  <c r="F52" i="704"/>
  <c r="J52" i="704"/>
  <c r="N52" i="704"/>
  <c r="H53" i="704"/>
  <c r="L53" i="704"/>
  <c r="F56" i="704"/>
  <c r="J56" i="704"/>
  <c r="N56" i="704"/>
  <c r="F43" i="704"/>
  <c r="J43" i="704"/>
  <c r="N43" i="704"/>
  <c r="H44" i="704"/>
  <c r="L44" i="704"/>
  <c r="F45" i="704"/>
  <c r="J45" i="704"/>
  <c r="N45" i="704"/>
  <c r="H46" i="704"/>
  <c r="L46" i="704"/>
  <c r="F47" i="704"/>
  <c r="J47" i="704"/>
  <c r="N47" i="704"/>
  <c r="H48" i="704"/>
  <c r="L48" i="704"/>
  <c r="F49" i="704"/>
  <c r="J49" i="704"/>
  <c r="N49" i="704"/>
  <c r="H50" i="704"/>
  <c r="L50" i="704"/>
  <c r="F51" i="704"/>
  <c r="J51" i="704"/>
  <c r="N51" i="704"/>
  <c r="H52" i="704"/>
  <c r="L52" i="704"/>
  <c r="F53" i="704"/>
  <c r="J53" i="704"/>
  <c r="N53" i="704"/>
  <c r="H56" i="704"/>
  <c r="L56" i="704"/>
  <c r="F51" i="705"/>
  <c r="H51" i="705"/>
  <c r="J51" i="705"/>
  <c r="L51" i="705"/>
  <c r="N51" i="705"/>
  <c r="F54" i="705"/>
  <c r="H54" i="705"/>
  <c r="J54" i="705"/>
  <c r="L54" i="705"/>
  <c r="N54" i="705"/>
  <c r="F57" i="705"/>
  <c r="H57" i="705"/>
  <c r="J57" i="705"/>
  <c r="L57" i="705"/>
  <c r="N57" i="705"/>
  <c r="F60" i="705"/>
  <c r="H60" i="705"/>
  <c r="J60" i="705"/>
  <c r="L60" i="705"/>
  <c r="N60" i="705"/>
  <c r="J61" i="705"/>
  <c r="L61" i="705"/>
  <c r="N61" i="705"/>
  <c r="F63" i="705"/>
  <c r="H63" i="705"/>
  <c r="J63" i="705"/>
  <c r="L63" i="705"/>
  <c r="N63" i="705"/>
  <c r="F64" i="705"/>
  <c r="H64" i="705"/>
  <c r="J64" i="705"/>
  <c r="L64" i="705"/>
  <c r="N64" i="705"/>
  <c r="F67" i="705"/>
  <c r="H67" i="705"/>
  <c r="J67" i="705"/>
  <c r="L67" i="705"/>
  <c r="N67" i="705"/>
  <c r="G40" i="706" l="1"/>
  <c r="G43" i="705"/>
  <c r="G33" i="704"/>
  <c r="K40" i="706"/>
  <c r="K43" i="705"/>
  <c r="K33" i="704"/>
  <c r="I40" i="706"/>
  <c r="I43" i="705"/>
  <c r="I33" i="704"/>
  <c r="M40" i="706"/>
  <c r="M43" i="705"/>
  <c r="M33" i="704"/>
  <c r="E40" i="706" l="1"/>
  <c r="E43" i="705"/>
  <c r="E33" i="704"/>
  <c r="N27" i="458" l="1"/>
  <c r="N28" i="458"/>
  <c r="N29" i="458"/>
  <c r="M29" i="458"/>
  <c r="L29" i="458"/>
  <c r="K29" i="458"/>
  <c r="J29" i="458"/>
  <c r="I29" i="458"/>
  <c r="H29" i="458"/>
  <c r="M28" i="458"/>
  <c r="L28" i="458"/>
  <c r="K28" i="458"/>
  <c r="J28" i="458"/>
  <c r="I28" i="458"/>
  <c r="H28" i="458"/>
  <c r="M27" i="458"/>
  <c r="L27" i="458"/>
  <c r="K27" i="458"/>
  <c r="J27" i="458"/>
  <c r="I27" i="458"/>
  <c r="H27" i="458"/>
  <c r="L35" i="7" l="1"/>
  <c r="L65" i="501" l="1"/>
  <c r="K65" i="501"/>
  <c r="J65" i="501"/>
  <c r="I65" i="501"/>
  <c r="H65" i="501"/>
  <c r="G65" i="501"/>
  <c r="F65" i="501"/>
  <c r="E65" i="501"/>
  <c r="I44" i="500" l="1"/>
  <c r="H44" i="500"/>
  <c r="G44" i="500"/>
  <c r="F44" i="500"/>
  <c r="E44" i="500"/>
  <c r="J44" i="500" l="1"/>
  <c r="M65" i="501" l="1"/>
  <c r="K31" i="6"/>
  <c r="AN6" i="500" l="1"/>
  <c r="AD27" i="500" l="1"/>
  <c r="AM27" i="500" s="1"/>
  <c r="AD9" i="500"/>
  <c r="AM9" i="500" s="1"/>
  <c r="AD10" i="500"/>
  <c r="AM10" i="500" s="1"/>
  <c r="AD11" i="500"/>
  <c r="AM11" i="500" s="1"/>
  <c r="AD12" i="500"/>
  <c r="AM12" i="500" s="1"/>
  <c r="AD13" i="500"/>
  <c r="AM13" i="500" s="1"/>
  <c r="AD14" i="500"/>
  <c r="AM14" i="500" s="1"/>
  <c r="AD15" i="500"/>
  <c r="AM15" i="500" s="1"/>
  <c r="AD16" i="500"/>
  <c r="AM16" i="500" s="1"/>
  <c r="AD17" i="500"/>
  <c r="AM17" i="500" s="1"/>
  <c r="AD18" i="500"/>
  <c r="AM18" i="500" s="1"/>
  <c r="AD19" i="500"/>
  <c r="AM19" i="500" s="1"/>
  <c r="AD20" i="500"/>
  <c r="AM20" i="500" s="1"/>
  <c r="AD21" i="500"/>
  <c r="AM21" i="500" s="1"/>
  <c r="AD22" i="500"/>
  <c r="AM22" i="500" s="1"/>
  <c r="AD23" i="500"/>
  <c r="AM23" i="500" s="1"/>
  <c r="AD24" i="500"/>
  <c r="AM24" i="500" s="1"/>
  <c r="AD25" i="500"/>
  <c r="AM25" i="500" s="1"/>
  <c r="AD26" i="500"/>
  <c r="AM26" i="500" s="1"/>
  <c r="AD8" i="500"/>
  <c r="AM8" i="500" s="1"/>
  <c r="AE9" i="500" l="1"/>
  <c r="AE10" i="500"/>
  <c r="AE11" i="500"/>
  <c r="AE12" i="500"/>
  <c r="AE13" i="500"/>
  <c r="AE14" i="500"/>
  <c r="AE15" i="500"/>
  <c r="AE16" i="500"/>
  <c r="AE17" i="500"/>
  <c r="AE18" i="500"/>
  <c r="AE19" i="500"/>
  <c r="AE20" i="500"/>
  <c r="AE21" i="500"/>
  <c r="AE22" i="500"/>
  <c r="AE23" i="500"/>
  <c r="AE24" i="500"/>
  <c r="AE25" i="500"/>
  <c r="AE26" i="500"/>
  <c r="AE27" i="500"/>
  <c r="AE8" i="500"/>
  <c r="AF9" i="500" l="1"/>
  <c r="AF10" i="500"/>
  <c r="AF11" i="500"/>
  <c r="AF12" i="500"/>
  <c r="AF13" i="500"/>
  <c r="AF14" i="500"/>
  <c r="AF15" i="500"/>
  <c r="AF16" i="500"/>
  <c r="AF17" i="500"/>
  <c r="AF18" i="500"/>
  <c r="AF19" i="500"/>
  <c r="AF20" i="500"/>
  <c r="AF21" i="500"/>
  <c r="AF22" i="500"/>
  <c r="AF23" i="500"/>
  <c r="AF24" i="500"/>
  <c r="AF25" i="500"/>
  <c r="AF26" i="500"/>
  <c r="AF27" i="500"/>
  <c r="AF8" i="500"/>
  <c r="K44" i="500" l="1"/>
  <c r="K7" i="500"/>
  <c r="AH8" i="500" l="1"/>
  <c r="AO8" i="500" s="1"/>
  <c r="AH9" i="500"/>
  <c r="AO9" i="500" s="1"/>
  <c r="AH10" i="500"/>
  <c r="AO10" i="500" s="1"/>
  <c r="AH11" i="500"/>
  <c r="AO11" i="500" s="1"/>
  <c r="AH12" i="500"/>
  <c r="AO12" i="500" s="1"/>
  <c r="AH13" i="500"/>
  <c r="AO13" i="500" s="1"/>
  <c r="AH14" i="500"/>
  <c r="AO14" i="500" s="1"/>
  <c r="AH15" i="500"/>
  <c r="AO15" i="500" s="1"/>
  <c r="AH16" i="500"/>
  <c r="AO16" i="500" s="1"/>
  <c r="AH17" i="500"/>
  <c r="AO17" i="500" s="1"/>
  <c r="AH18" i="500"/>
  <c r="AO18" i="500" s="1"/>
  <c r="AH19" i="500"/>
  <c r="AO19" i="500" s="1"/>
  <c r="AH20" i="500"/>
  <c r="AO20" i="500" s="1"/>
  <c r="AH21" i="500"/>
  <c r="AO21" i="500" s="1"/>
  <c r="AH22" i="500"/>
  <c r="AO22" i="500" s="1"/>
  <c r="AH23" i="500"/>
  <c r="AO23" i="500" s="1"/>
  <c r="AH24" i="500"/>
  <c r="AO24" i="500" s="1"/>
  <c r="AH25" i="500"/>
  <c r="AO25" i="500" s="1"/>
  <c r="AH26" i="500"/>
  <c r="AO26" i="500" s="1"/>
  <c r="AH27" i="500"/>
  <c r="AO27" i="500" s="1"/>
  <c r="AG27" i="500" l="1"/>
  <c r="AN27" i="500" s="1"/>
  <c r="AG26" i="500"/>
  <c r="AN26" i="500" s="1"/>
  <c r="AG25" i="500"/>
  <c r="AN25" i="500" s="1"/>
  <c r="AG24" i="500"/>
  <c r="AN24" i="500" s="1"/>
  <c r="AG23" i="500"/>
  <c r="AN23" i="500" s="1"/>
  <c r="AG22" i="500"/>
  <c r="AN22" i="500" s="1"/>
  <c r="AG21" i="500"/>
  <c r="AN21" i="500" s="1"/>
  <c r="AG20" i="500"/>
  <c r="AN20" i="500" s="1"/>
  <c r="AG19" i="500"/>
  <c r="AN19" i="500" s="1"/>
  <c r="AG18" i="500"/>
  <c r="AN18" i="500" s="1"/>
  <c r="AG17" i="500"/>
  <c r="AN17" i="500" s="1"/>
  <c r="AG16" i="500"/>
  <c r="AN16" i="500" s="1"/>
  <c r="AG15" i="500"/>
  <c r="AN15" i="500" s="1"/>
  <c r="AG14" i="500"/>
  <c r="AN14" i="500" s="1"/>
  <c r="AG13" i="500"/>
  <c r="AN13" i="500" s="1"/>
  <c r="AG12" i="500"/>
  <c r="AN12" i="500" s="1"/>
  <c r="AG11" i="500"/>
  <c r="AN11" i="500" s="1"/>
  <c r="AG10" i="500"/>
  <c r="AN10" i="500" s="1"/>
  <c r="AG9" i="500"/>
  <c r="AN9" i="500" s="1"/>
  <c r="AG8" i="500"/>
  <c r="AN8" i="500" s="1"/>
  <c r="K6" i="500" l="1"/>
  <c r="K43" i="500"/>
  <c r="Q68" i="491" l="1"/>
  <c r="Q71" i="491"/>
  <c r="Q69" i="491"/>
  <c r="Q67" i="491"/>
  <c r="Q70" i="491"/>
  <c r="I18" i="564" l="1"/>
  <c r="I15" i="564"/>
  <c r="I24" i="564"/>
  <c r="I13" i="564"/>
  <c r="I28" i="564"/>
  <c r="I29" i="564"/>
  <c r="I9" i="564"/>
  <c r="I16" i="564"/>
  <c r="I23" i="564"/>
  <c r="I36" i="564"/>
  <c r="I37" i="564"/>
  <c r="I26" i="564"/>
  <c r="I25" i="564"/>
  <c r="I11" i="564"/>
  <c r="I35" i="564"/>
  <c r="I22" i="564"/>
  <c r="I19" i="564"/>
  <c r="I12" i="564"/>
  <c r="I32" i="564"/>
  <c r="I21" i="564"/>
  <c r="I33" i="564"/>
  <c r="I14" i="564"/>
  <c r="I10" i="564"/>
  <c r="I34" i="564" l="1"/>
  <c r="I27" i="564"/>
  <c r="I31" i="564"/>
  <c r="I30" i="564"/>
  <c r="I39" i="564"/>
  <c r="I38" i="564"/>
  <c r="I20" i="564"/>
  <c r="I17" i="564"/>
</calcChain>
</file>

<file path=xl/sharedStrings.xml><?xml version="1.0" encoding="utf-8"?>
<sst xmlns="http://schemas.openxmlformats.org/spreadsheetml/2006/main" count="1549" uniqueCount="605">
  <si>
    <t>invalidez, velhice e sobrevivência</t>
  </si>
  <si>
    <t>desemprego e apoio ao emprego</t>
  </si>
  <si>
    <t>população total</t>
  </si>
  <si>
    <t xml:space="preserve"> n.d.</t>
  </si>
  <si>
    <t xml:space="preserve"> Conceitos</t>
  </si>
  <si>
    <t>valor inferior a 0,1 da unidade utilizada</t>
  </si>
  <si>
    <t>salários na construção civil e obras públicas</t>
  </si>
  <si>
    <t>população desempregada</t>
  </si>
  <si>
    <t>retribuição mínima mensal garantida</t>
  </si>
  <si>
    <t>-</t>
  </si>
  <si>
    <r>
      <t>ISSN</t>
    </r>
    <r>
      <rPr>
        <sz val="8"/>
        <color indexed="63"/>
        <rFont val="Arial"/>
        <family val="2"/>
      </rPr>
      <t xml:space="preserve"> 0873-4682</t>
    </r>
  </si>
  <si>
    <t xml:space="preserve"> Trabalho</t>
  </si>
  <si>
    <t xml:space="preserve"> Formação Profissional</t>
  </si>
  <si>
    <t>população com emprego</t>
  </si>
  <si>
    <t>índice de preços no consumidor</t>
  </si>
  <si>
    <t xml:space="preserve"> o.o</t>
  </si>
  <si>
    <t>prestações familiares</t>
  </si>
  <si>
    <t xml:space="preserve">Sinais convencionais  </t>
  </si>
  <si>
    <t>estrutura empresarial</t>
  </si>
  <si>
    <r>
      <t>Depósito Legal</t>
    </r>
    <r>
      <rPr>
        <sz val="8"/>
        <color indexed="63"/>
        <rFont val="Arial"/>
        <family val="2"/>
      </rPr>
      <t>: 100553/96</t>
    </r>
  </si>
  <si>
    <t>valor inferior a metade da unidade utilizada</t>
  </si>
  <si>
    <t xml:space="preserve"> Fontes</t>
  </si>
  <si>
    <t>doença</t>
  </si>
  <si>
    <r>
      <t>Periodicidade</t>
    </r>
    <r>
      <rPr>
        <sz val="8"/>
        <color indexed="63"/>
        <rFont val="Arial"/>
        <family val="2"/>
      </rPr>
      <t>: Mensal</t>
    </r>
  </si>
  <si>
    <t xml:space="preserve">Dados recolhidos até:    </t>
  </si>
  <si>
    <t>desemprego registado - no fim do período</t>
  </si>
  <si>
    <t>ganhos médios</t>
  </si>
  <si>
    <t>Índice</t>
  </si>
  <si>
    <t>desemprego registado, ofertas e colocações - ao longo do período</t>
  </si>
  <si>
    <t xml:space="preserve"> Segurança Social</t>
  </si>
  <si>
    <t>rendimento social de inserção</t>
  </si>
  <si>
    <t>acidentes de trabalho</t>
  </si>
  <si>
    <t xml:space="preserve"> População, Emprego e Desemprego</t>
  </si>
  <si>
    <t xml:space="preserve"> Quadros sinópticos</t>
  </si>
  <si>
    <t xml:space="preserve"> </t>
  </si>
  <si>
    <t xml:space="preserve">ISSN: 0873 - 4682  </t>
  </si>
  <si>
    <t>valor nulo</t>
  </si>
  <si>
    <t>valor não disponível</t>
  </si>
  <si>
    <t xml:space="preserve"> Informação em destaque</t>
  </si>
  <si>
    <t>valor inferior à unidade utilizada</t>
  </si>
  <si>
    <r>
      <t xml:space="preserve"> §</t>
    </r>
    <r>
      <rPr>
        <sz val="8"/>
        <color indexed="63"/>
        <rFont val="Arial"/>
        <family val="2"/>
      </rPr>
      <t xml:space="preserve">  </t>
    </r>
  </si>
  <si>
    <r>
      <t xml:space="preserve"> o</t>
    </r>
    <r>
      <rPr>
        <sz val="8"/>
        <color indexed="63"/>
        <rFont val="Arial"/>
        <family val="2"/>
      </rPr>
      <t xml:space="preserve"> </t>
    </r>
  </si>
  <si>
    <t xml:space="preserve"> Ficha Técnica</t>
  </si>
  <si>
    <t xml:space="preserve">Introdução </t>
  </si>
  <si>
    <t xml:space="preserve">  - </t>
  </si>
  <si>
    <t>população em educação ou formação</t>
  </si>
  <si>
    <r>
      <t>Título</t>
    </r>
    <r>
      <rPr>
        <sz val="8"/>
        <color indexed="63"/>
        <rFont val="Arial"/>
        <family val="2"/>
      </rPr>
      <t>: Boletim Estatístico    -</t>
    </r>
  </si>
  <si>
    <t>tendências do mercado de trabalho</t>
  </si>
  <si>
    <r>
      <t xml:space="preserve">O </t>
    </r>
    <r>
      <rPr>
        <b/>
        <sz val="9"/>
        <color indexed="63"/>
        <rFont val="Arial"/>
        <family val="2"/>
      </rPr>
      <t>Boletim Estatístico</t>
    </r>
    <r>
      <rPr>
        <sz val="9"/>
        <color indexed="63"/>
        <rFont val="Arial"/>
        <family val="2"/>
      </rPr>
      <t xml:space="preserve"> é uma publicação mensal, iniciada em 1996, de divulgação de dados estatísticos das áreas do Emprego, da Formação Profissional, do Trabalho e da Segurança Social.
Para além das páginas de temática fixa, existem duas páginas com rotatividade de tema para informação em destaque (páginas 20 e 21).
Cada página temática de periodicidade trimestral é composta, sempre que se mostre pertinente,  por duas partes: uma de indicadores gerais que permanecem ao longo do trimestre e uma segunda com informação de rotatividade mensal, de forma a potenciar a informação a disponibilizar.</t>
    </r>
  </si>
  <si>
    <t>instrumentos de regulamentação coletiva do trabalho</t>
  </si>
  <si>
    <t>Publicação eletrónica mensal</t>
  </si>
  <si>
    <r>
      <t>Formato:</t>
    </r>
    <r>
      <rPr>
        <sz val="8"/>
        <color indexed="63"/>
        <rFont val="Arial"/>
        <family val="2"/>
      </rPr>
      <t xml:space="preserve"> publicação em suporte eletrónico</t>
    </r>
  </si>
  <si>
    <r>
      <t xml:space="preserve">INE, Inquérito Qualitativo de Conjuntura aos Consumidores </t>
    </r>
    <r>
      <rPr>
        <sz val="8"/>
        <color indexed="63"/>
        <rFont val="Arial"/>
        <family val="2"/>
      </rPr>
      <t>- inquérito harmonizado a nível europeu, de carácter mensal com o objetivo de recolha de informação que forneça as opiniões (avaliações/expectativas) dos consumidores sobre a situação económica e financeira das famílias, bem como as suas expectativas sobre a evolução próxima da economia.</t>
    </r>
  </si>
  <si>
    <r>
      <t xml:space="preserve">INE, Inquéritos Qualitativos de Conjuntura às Empresas (Indústria Transformadora, Construção e Obras Públicas e Serviços) </t>
    </r>
    <r>
      <rPr>
        <sz val="8"/>
        <color indexed="63"/>
        <rFont val="Arial"/>
        <family val="2"/>
      </rPr>
      <t xml:space="preserve">- inquérito mensal, harmonizado a nível europeu, com o objetivo de recolha de informação que forneça as opiniões (avaliações/expectativas) dos agentes económicos/empresários sobre a evolução da atividade económica da sua própria empresa. Da conjugação das opiniões dos empresários, torna-se possível avaliar não só a situação do sector, como também as </t>
    </r>
    <r>
      <rPr>
        <sz val="8"/>
        <color rgb="FF333333"/>
        <rFont val="Arial"/>
        <family val="2"/>
      </rPr>
      <t>respetivas perspetivas.</t>
    </r>
  </si>
  <si>
    <r>
      <t>Para uma perceção mais completa das características e conteúdo dos dados estatísticos constantes dos quadros apresentados, dever-se-á consultar as fontes</t>
    </r>
    <r>
      <rPr>
        <sz val="8"/>
        <color rgb="FF333333"/>
        <rFont val="Arial"/>
        <family val="2"/>
      </rPr>
      <t xml:space="preserve"> respetivas neles indicadas:</t>
    </r>
  </si>
  <si>
    <t>Beja</t>
  </si>
  <si>
    <t>Évora</t>
  </si>
  <si>
    <t>Portalegre</t>
  </si>
  <si>
    <t>Setúbal</t>
  </si>
  <si>
    <t>Lisboa</t>
  </si>
  <si>
    <t>Leiria</t>
  </si>
  <si>
    <t>Coimbra</t>
  </si>
  <si>
    <t>Aveiro</t>
  </si>
  <si>
    <t>Porto</t>
  </si>
  <si>
    <t>Braga</t>
  </si>
  <si>
    <t>Viana do Castelo</t>
  </si>
  <si>
    <t>Bragança</t>
  </si>
  <si>
    <t>Vila Real</t>
  </si>
  <si>
    <t>total</t>
  </si>
  <si>
    <t>(percentagem)</t>
  </si>
  <si>
    <t>Continente</t>
  </si>
  <si>
    <t>Mulheres</t>
  </si>
  <si>
    <t>Homens</t>
  </si>
  <si>
    <t>Portugal</t>
  </si>
  <si>
    <t>Faro</t>
  </si>
  <si>
    <t>Castelo Branco</t>
  </si>
  <si>
    <t>Guarda</t>
  </si>
  <si>
    <t>Viseu</t>
  </si>
  <si>
    <t>(número)</t>
  </si>
  <si>
    <t>Santarém</t>
  </si>
  <si>
    <t xml:space="preserve">Serralheiro civil </t>
  </si>
  <si>
    <t>Canalizador</t>
  </si>
  <si>
    <t>Estucador</t>
  </si>
  <si>
    <t>Espalhador de betuminosos</t>
  </si>
  <si>
    <t>Armador de ferro</t>
  </si>
  <si>
    <t>(euros)</t>
  </si>
  <si>
    <t>outubro</t>
  </si>
  <si>
    <t>abril</t>
  </si>
  <si>
    <t>Mais informação em:  http://www.ine.pt</t>
  </si>
  <si>
    <t>principais variações face ao mês anterior</t>
  </si>
  <si>
    <t>Homóloga</t>
  </si>
  <si>
    <t>Em cadeia</t>
  </si>
  <si>
    <t>variação</t>
  </si>
  <si>
    <t>jan.</t>
  </si>
  <si>
    <t>dez.</t>
  </si>
  <si>
    <t>nov.</t>
  </si>
  <si>
    <t>out.</t>
  </si>
  <si>
    <t>set.</t>
  </si>
  <si>
    <t>ago.</t>
  </si>
  <si>
    <t>jul.</t>
  </si>
  <si>
    <t>jun.</t>
  </si>
  <si>
    <t>mai.</t>
  </si>
  <si>
    <t>abr.</t>
  </si>
  <si>
    <t>mar.</t>
  </si>
  <si>
    <t>fev.</t>
  </si>
  <si>
    <t xml:space="preserve">                                                                                                                                                                                                                                                                                                                 </t>
  </si>
  <si>
    <t>convenções publicadas</t>
  </si>
  <si>
    <t>%</t>
  </si>
  <si>
    <t>Zonas brancas (trab. administrativos)</t>
  </si>
  <si>
    <r>
      <t>U.</t>
    </r>
    <r>
      <rPr>
        <sz val="8"/>
        <color indexed="63"/>
        <rFont val="Arial"/>
        <family val="2"/>
      </rPr>
      <t xml:space="preserve"> At.org.inter. e out.inst.extra-territ.</t>
    </r>
  </si>
  <si>
    <r>
      <t>T.</t>
    </r>
    <r>
      <rPr>
        <sz val="8"/>
        <color indexed="63"/>
        <rFont val="Arial"/>
        <family val="2"/>
      </rPr>
      <t xml:space="preserve"> At.fam.p.dom.e a.pr.fam.p/uso próp.</t>
    </r>
  </si>
  <si>
    <r>
      <t xml:space="preserve">S. </t>
    </r>
    <r>
      <rPr>
        <sz val="8"/>
        <color indexed="63"/>
        <rFont val="Arial"/>
        <family val="2"/>
      </rPr>
      <t>Outras atividades de serviços</t>
    </r>
  </si>
  <si>
    <r>
      <t xml:space="preserve">Q. </t>
    </r>
    <r>
      <rPr>
        <sz val="8"/>
        <color indexed="63"/>
        <rFont val="Arial"/>
        <family val="2"/>
      </rPr>
      <t>Ativ. de saúde hum. e apoio social</t>
    </r>
  </si>
  <si>
    <r>
      <t>P.</t>
    </r>
    <r>
      <rPr>
        <sz val="8"/>
        <color indexed="63"/>
        <rFont val="Arial"/>
        <family val="2"/>
      </rPr>
      <t xml:space="preserve"> Educação</t>
    </r>
  </si>
  <si>
    <r>
      <rPr>
        <b/>
        <sz val="8"/>
        <color indexed="63"/>
        <rFont val="Arial"/>
        <family val="2"/>
      </rPr>
      <t>O.</t>
    </r>
    <r>
      <rPr>
        <sz val="8"/>
        <color indexed="63"/>
        <rFont val="Arial"/>
        <family val="2"/>
      </rPr>
      <t xml:space="preserve"> Adm. púb.e defesa; seg.social obrig.</t>
    </r>
  </si>
  <si>
    <r>
      <t>N.</t>
    </r>
    <r>
      <rPr>
        <sz val="8"/>
        <color indexed="63"/>
        <rFont val="Arial"/>
        <family val="2"/>
      </rPr>
      <t xml:space="preserve"> Ativ. admin. e dos serv. de apoio</t>
    </r>
  </si>
  <si>
    <r>
      <t>M.</t>
    </r>
    <r>
      <rPr>
        <sz val="8"/>
        <color indexed="63"/>
        <rFont val="Arial"/>
        <family val="2"/>
      </rPr>
      <t xml:space="preserve"> Ativ.de consult., cient., téc. e simil.</t>
    </r>
  </si>
  <si>
    <r>
      <t>K.</t>
    </r>
    <r>
      <rPr>
        <sz val="8"/>
        <color indexed="63"/>
        <rFont val="Arial"/>
        <family val="2"/>
      </rPr>
      <t xml:space="preserve"> Ativ. financeiras e de seguros</t>
    </r>
  </si>
  <si>
    <r>
      <t>J.</t>
    </r>
    <r>
      <rPr>
        <sz val="8"/>
        <color indexed="63"/>
        <rFont val="Arial"/>
        <family val="2"/>
      </rPr>
      <t xml:space="preserve"> Ativ. de inform. e de comunicação</t>
    </r>
  </si>
  <si>
    <r>
      <t>I.</t>
    </r>
    <r>
      <rPr>
        <sz val="8"/>
        <color indexed="63"/>
        <rFont val="Arial"/>
        <family val="2"/>
      </rPr>
      <t xml:space="preserve"> Alojamento, restauração e similares</t>
    </r>
  </si>
  <si>
    <r>
      <t>H.</t>
    </r>
    <r>
      <rPr>
        <sz val="8"/>
        <color indexed="63"/>
        <rFont val="Arial"/>
        <family val="2"/>
      </rPr>
      <t xml:space="preserve"> Transportes e armazenagem</t>
    </r>
  </si>
  <si>
    <r>
      <t>G.</t>
    </r>
    <r>
      <rPr>
        <sz val="8"/>
        <color indexed="63"/>
        <rFont val="Arial"/>
        <family val="2"/>
      </rPr>
      <t xml:space="preserve"> Com.gros. e ret., rep. veíc. aut.</t>
    </r>
  </si>
  <si>
    <r>
      <rPr>
        <b/>
        <sz val="8"/>
        <color indexed="63"/>
        <rFont val="Arial"/>
        <family val="2"/>
      </rPr>
      <t>F.</t>
    </r>
    <r>
      <rPr>
        <sz val="8"/>
        <color indexed="63"/>
        <rFont val="Arial"/>
        <family val="2"/>
      </rPr>
      <t xml:space="preserve"> Construção</t>
    </r>
  </si>
  <si>
    <r>
      <rPr>
        <b/>
        <sz val="8"/>
        <color indexed="63"/>
        <rFont val="Arial"/>
        <family val="2"/>
      </rPr>
      <t>E.</t>
    </r>
    <r>
      <rPr>
        <sz val="8"/>
        <color indexed="63"/>
        <rFont val="Arial"/>
        <family val="2"/>
      </rPr>
      <t xml:space="preserve"> Captação, trat.,distr.; san.,despol.</t>
    </r>
  </si>
  <si>
    <r>
      <t>D.</t>
    </r>
    <r>
      <rPr>
        <sz val="8"/>
        <color indexed="63"/>
        <rFont val="Arial"/>
        <family val="2"/>
      </rPr>
      <t xml:space="preserve"> Elet.gás,vapor,ág.quente/fria,ar frio</t>
    </r>
  </si>
  <si>
    <r>
      <t>C.</t>
    </r>
    <r>
      <rPr>
        <sz val="8"/>
        <color indexed="63"/>
        <rFont val="Arial"/>
        <family val="2"/>
      </rPr>
      <t xml:space="preserve"> Indústrias transformadoras</t>
    </r>
  </si>
  <si>
    <r>
      <t>B.</t>
    </r>
    <r>
      <rPr>
        <sz val="8"/>
        <color indexed="63"/>
        <rFont val="Arial"/>
        <family val="2"/>
      </rPr>
      <t xml:space="preserve"> Indústrias extrativas</t>
    </r>
  </si>
  <si>
    <r>
      <rPr>
        <b/>
        <sz val="8"/>
        <color indexed="63"/>
        <rFont val="Arial"/>
        <family val="2"/>
      </rPr>
      <t>A.</t>
    </r>
    <r>
      <rPr>
        <sz val="8"/>
        <color indexed="63"/>
        <rFont val="Arial"/>
        <family val="2"/>
      </rPr>
      <t xml:space="preserve"> Agric, pr. animal,caça, flor.e pesca</t>
    </r>
  </si>
  <si>
    <t>informação mensal</t>
  </si>
  <si>
    <t xml:space="preserve">instrumentos de regulamentação coletiva do trabalho </t>
  </si>
  <si>
    <t>Outros</t>
  </si>
  <si>
    <t>Açores</t>
  </si>
  <si>
    <t>Madeira</t>
  </si>
  <si>
    <t>famílias com processamento de rendimento social de inserção (RSI)</t>
  </si>
  <si>
    <t>(número e euros)</t>
  </si>
  <si>
    <t>Mais informação em:  http://www.seg-social.pt</t>
  </si>
  <si>
    <t>pensionistas ativos</t>
  </si>
  <si>
    <t>Invalidez</t>
  </si>
  <si>
    <t xml:space="preserve">Velhice </t>
  </si>
  <si>
    <t>Sobrevivência</t>
  </si>
  <si>
    <t>titulares</t>
  </si>
  <si>
    <t>Abono de família</t>
  </si>
  <si>
    <t>Subsídio educação especial</t>
  </si>
  <si>
    <t>Subsídio vitalício</t>
  </si>
  <si>
    <t>Subsídio de desemprego</t>
  </si>
  <si>
    <t>Subsídio social de desemprego inicial</t>
  </si>
  <si>
    <t>beneficiários</t>
  </si>
  <si>
    <t>Subsídio social de desemprego subsequente</t>
  </si>
  <si>
    <t>Prolongamento do subsídio social de desemprego</t>
  </si>
  <si>
    <t>valor médio do subsidio (€)</t>
  </si>
  <si>
    <t>Subsídio/ beneficiário</t>
  </si>
  <si>
    <t>Indústria Transformadora</t>
  </si>
  <si>
    <r>
      <t xml:space="preserve">Construção </t>
    </r>
    <r>
      <rPr>
        <vertAlign val="superscript"/>
        <sz val="8"/>
        <color indexed="63"/>
        <rFont val="Arial"/>
        <family val="2"/>
      </rPr>
      <t>(2)</t>
    </r>
  </si>
  <si>
    <t>Comércio</t>
  </si>
  <si>
    <r>
      <t>Serviços</t>
    </r>
    <r>
      <rPr>
        <b/>
        <vertAlign val="superscript"/>
        <sz val="8"/>
        <color indexed="63"/>
        <rFont val="Arial"/>
        <family val="2"/>
      </rPr>
      <t xml:space="preserve"> </t>
    </r>
    <r>
      <rPr>
        <vertAlign val="superscript"/>
        <sz val="8"/>
        <color indexed="63"/>
        <rFont val="Arial"/>
        <family val="2"/>
      </rPr>
      <t>(2)</t>
    </r>
  </si>
  <si>
    <t xml:space="preserve">Indústria Transformadora </t>
  </si>
  <si>
    <r>
      <t>Serviços</t>
    </r>
    <r>
      <rPr>
        <vertAlign val="superscript"/>
        <sz val="8"/>
        <color indexed="63"/>
        <rFont val="Arial"/>
        <family val="2"/>
      </rPr>
      <t xml:space="preserve"> (2)</t>
    </r>
  </si>
  <si>
    <t>desemprego registado:</t>
  </si>
  <si>
    <r>
      <t xml:space="preserve">ofertas ao longo do período </t>
    </r>
    <r>
      <rPr>
        <sz val="6"/>
        <color indexed="63"/>
        <rFont val="Arial"/>
        <family val="2"/>
      </rPr>
      <t>(vh/%)</t>
    </r>
  </si>
  <si>
    <t>(milhares)</t>
  </si>
  <si>
    <t>15 - 24 anos</t>
  </si>
  <si>
    <t xml:space="preserve">25 - 44 anos </t>
  </si>
  <si>
    <r>
      <t>45 e + anos</t>
    </r>
    <r>
      <rPr>
        <b/>
        <vertAlign val="superscript"/>
        <sz val="8"/>
        <color indexed="63"/>
        <rFont val="Arial"/>
        <family val="2"/>
      </rPr>
      <t xml:space="preserve"> </t>
    </r>
  </si>
  <si>
    <t>(milhares e estrutura em %)</t>
  </si>
  <si>
    <t>v.a.</t>
  </si>
  <si>
    <t>população com emprego - indicadores globais</t>
  </si>
  <si>
    <t>Indústria, const., energia e água</t>
  </si>
  <si>
    <t>Serviços</t>
  </si>
  <si>
    <t>Tempo completo</t>
  </si>
  <si>
    <t>Tempo parcial</t>
  </si>
  <si>
    <t>Trabalhadores por conta outrem</t>
  </si>
  <si>
    <t>Contrato sem termo</t>
  </si>
  <si>
    <t>Contrato com termo</t>
  </si>
  <si>
    <t>Trabalhadores por conta própria</t>
  </si>
  <si>
    <t>taxa de emprego (%)</t>
  </si>
  <si>
    <t>15 - 64 anos</t>
  </si>
  <si>
    <t>55 - 64 anos</t>
  </si>
  <si>
    <r>
      <t xml:space="preserve">disparidade entre sexos (M-H) </t>
    </r>
    <r>
      <rPr>
        <sz val="7"/>
        <color indexed="63"/>
        <rFont val="Arial"/>
        <family val="2"/>
      </rPr>
      <t>(p.p.)</t>
    </r>
  </si>
  <si>
    <t>(1) população ativa (15 e mais anos)/população total (15 e mais anos).</t>
  </si>
  <si>
    <t>população ativa</t>
  </si>
  <si>
    <t>Menos de 15 anos</t>
  </si>
  <si>
    <t>população total e ativa - indicadores globais</t>
  </si>
  <si>
    <t>informação anual</t>
  </si>
  <si>
    <t>população desempregada - indicadores globais</t>
  </si>
  <si>
    <t>desemprego total</t>
  </si>
  <si>
    <t>1.º Emprego</t>
  </si>
  <si>
    <t>Novo Emprego</t>
  </si>
  <si>
    <t>Até 11 meses</t>
  </si>
  <si>
    <t>12 meses e mais</t>
  </si>
  <si>
    <t>taxa de desemprego (%)</t>
  </si>
  <si>
    <r>
      <t xml:space="preserve">disparidade entre sexos </t>
    </r>
    <r>
      <rPr>
        <sz val="7"/>
        <color indexed="63"/>
        <rFont val="Arial"/>
        <family val="2"/>
      </rPr>
      <t>(M-H) (p.p.)</t>
    </r>
  </si>
  <si>
    <t>Norte</t>
  </si>
  <si>
    <t>Centro</t>
  </si>
  <si>
    <t xml:space="preserve">Lisboa </t>
  </si>
  <si>
    <t>Alentejo</t>
  </si>
  <si>
    <t>Algarve</t>
  </si>
  <si>
    <t>taxa de desemprego de longa duração (%)</t>
  </si>
  <si>
    <r>
      <t>disparidade entre sexos</t>
    </r>
    <r>
      <rPr>
        <sz val="7"/>
        <color indexed="63"/>
        <rFont val="Arial"/>
        <family val="2"/>
      </rPr>
      <t xml:space="preserve"> (M-H) (p.p.)</t>
    </r>
  </si>
  <si>
    <t>Alemanha</t>
  </si>
  <si>
    <t>Áustria</t>
  </si>
  <si>
    <t>Bélgica</t>
  </si>
  <si>
    <t>Eslováquia</t>
  </si>
  <si>
    <t>Espanha</t>
  </si>
  <si>
    <t>Finlândia</t>
  </si>
  <si>
    <t>França</t>
  </si>
  <si>
    <t>Holanda</t>
  </si>
  <si>
    <t>Irlanda</t>
  </si>
  <si>
    <t>Itália</t>
  </si>
  <si>
    <t>Luxemburgo</t>
  </si>
  <si>
    <t>Malta</t>
  </si>
  <si>
    <t>Zona Euro</t>
  </si>
  <si>
    <t>Bulgária</t>
  </si>
  <si>
    <t xml:space="preserve">Dinamarca </t>
  </si>
  <si>
    <t>Polónia</t>
  </si>
  <si>
    <t>República Checa</t>
  </si>
  <si>
    <t>Suécia</t>
  </si>
  <si>
    <t>UE27</t>
  </si>
  <si>
    <t>desemprego registado - ao longo do período</t>
  </si>
  <si>
    <t>1.º emprego</t>
  </si>
  <si>
    <t>Indúst., energia, água e construção</t>
  </si>
  <si>
    <t>Sem classificação</t>
  </si>
  <si>
    <t>ofertas de emprego - ao longo do período</t>
  </si>
  <si>
    <t xml:space="preserve">ofertas por 100 desempregados </t>
  </si>
  <si>
    <t>colocações - ao longo do período</t>
  </si>
  <si>
    <t>colocações/ofertas (%)</t>
  </si>
  <si>
    <t>pedidos de emprego - no fim do período</t>
  </si>
  <si>
    <t>Empregados</t>
  </si>
  <si>
    <t>Ocupados</t>
  </si>
  <si>
    <t>Menos de 25 anos</t>
  </si>
  <si>
    <t>25 e + anos</t>
  </si>
  <si>
    <r>
      <t>Novo emprego</t>
    </r>
    <r>
      <rPr>
        <vertAlign val="superscript"/>
        <sz val="8"/>
        <color indexed="63"/>
        <rFont val="Arial"/>
        <family val="2"/>
      </rPr>
      <t xml:space="preserve"> (1)</t>
    </r>
    <r>
      <rPr>
        <sz val="8"/>
        <color indexed="63"/>
        <rFont val="Arial"/>
        <family val="2"/>
      </rPr>
      <t xml:space="preserve"> </t>
    </r>
  </si>
  <si>
    <t>Menos de 1 ano</t>
  </si>
  <si>
    <t>1 ano e mais</t>
  </si>
  <si>
    <t>Nenhum nível de instrução</t>
  </si>
  <si>
    <t>Ens. Básico - 1.º ciclo</t>
  </si>
  <si>
    <t>Ens. Básico - 2.º ciclo</t>
  </si>
  <si>
    <t>Ens. Básico - 3.º ciclo</t>
  </si>
  <si>
    <t>Secundário</t>
  </si>
  <si>
    <t>Superior</t>
  </si>
  <si>
    <t>Total de trabalhadores</t>
  </si>
  <si>
    <r>
      <t xml:space="preserve">nota: </t>
    </r>
    <r>
      <rPr>
        <sz val="7"/>
        <color indexed="63"/>
        <rFont val="Arial"/>
        <family val="2"/>
      </rPr>
      <t>a informação por região NUT II foi classificada tendo em conta a Nomenclatura das Unidades Territoriais para Fins Estatísticos de 2002 (NUT 2002); a informação por  atividade económica, é codificada com a Classificação Portuguesa das Atividades Económicas, Revisão 3 (CAE-Rev.3).</t>
    </r>
  </si>
  <si>
    <t>sre - saldo de respostas extremas.             mm3m - média móvel de 3 meses.             vh - variação homóloga.      n.d. - não disponível</t>
  </si>
  <si>
    <r>
      <t xml:space="preserve"> - estrangeiros</t>
    </r>
    <r>
      <rPr>
        <sz val="8"/>
        <color indexed="63"/>
        <rFont val="Arial"/>
        <family val="2"/>
      </rPr>
      <t xml:space="preserve"> </t>
    </r>
    <r>
      <rPr>
        <sz val="6"/>
        <color indexed="63"/>
        <rFont val="Arial"/>
        <family val="2"/>
      </rPr>
      <t>(milhares)</t>
    </r>
    <r>
      <rPr>
        <sz val="7"/>
        <color indexed="63"/>
        <rFont val="Arial"/>
        <family val="2"/>
      </rPr>
      <t xml:space="preserve"> </t>
    </r>
    <r>
      <rPr>
        <vertAlign val="superscript"/>
        <sz val="8"/>
        <color indexed="63"/>
        <rFont val="Arial"/>
        <family val="2"/>
      </rPr>
      <t>(3)</t>
    </r>
  </si>
  <si>
    <r>
      <t>ao longo do período</t>
    </r>
    <r>
      <rPr>
        <sz val="7"/>
        <color indexed="63"/>
        <rFont val="Arial"/>
        <family val="2"/>
      </rPr>
      <t xml:space="preserve"> (vh/%)</t>
    </r>
  </si>
  <si>
    <t>fonte: INE, Índice de Preços no Consumidor.</t>
  </si>
  <si>
    <t xml:space="preserve">Lituânia </t>
  </si>
  <si>
    <t>(1) Caso um beneficiário tenha lançamento por mais de um centro distrital no mês, ele é contabilizado várias vezes nesta tabela.</t>
  </si>
  <si>
    <t>(1) Caso um beneficiário transite de centro distrital no mês ele é contabilizado uma vez em cada um dos centros distritais.</t>
  </si>
  <si>
    <t>(2) Caso um beneficiário transite de tipo de subsídio no mês ele é contabilizado uma vez em cada um dos subsídios.</t>
  </si>
  <si>
    <t>Contrato coletivo (CCT)</t>
  </si>
  <si>
    <t>Acordo coletivo (ACT)</t>
  </si>
  <si>
    <t>Acordo de empresa (AE)</t>
  </si>
  <si>
    <t>Acordo de adesão (AA)</t>
  </si>
  <si>
    <t>Decisão de arbitragem voluntária (DA)</t>
  </si>
  <si>
    <t>Portaria de condições de trabalho (PCT)</t>
  </si>
  <si>
    <t>Portaria de extensão (PE)</t>
  </si>
  <si>
    <t>Encarregado da construção</t>
  </si>
  <si>
    <t>Pedreiro</t>
  </si>
  <si>
    <t>Carpinteiro de limpos e de toscos</t>
  </si>
  <si>
    <t>Ladrilhador</t>
  </si>
  <si>
    <t>Pintor da construção</t>
  </si>
  <si>
    <t>Eletricista de construção e similares</t>
  </si>
  <si>
    <t>Motorista de veículos pesados de mercadorias</t>
  </si>
  <si>
    <r>
      <t xml:space="preserve">Média </t>
    </r>
    <r>
      <rPr>
        <sz val="7"/>
        <color indexed="63"/>
        <rFont val="Arial"/>
        <family val="2"/>
      </rPr>
      <t>(últimos 12 meses)</t>
    </r>
  </si>
  <si>
    <r>
      <t xml:space="preserve">R. </t>
    </r>
    <r>
      <rPr>
        <sz val="8"/>
        <color indexed="63"/>
        <rFont val="Arial"/>
        <family val="2"/>
      </rPr>
      <t>Ativ. artísticas, espetáculos, desp. e recreativas</t>
    </r>
  </si>
  <si>
    <r>
      <t xml:space="preserve">Q. </t>
    </r>
    <r>
      <rPr>
        <sz val="8"/>
        <color indexed="63"/>
        <rFont val="Arial"/>
        <family val="2"/>
      </rPr>
      <t>Atividades de saúde humana e apoio social</t>
    </r>
  </si>
  <si>
    <r>
      <t xml:space="preserve">P. </t>
    </r>
    <r>
      <rPr>
        <sz val="8"/>
        <color indexed="63"/>
        <rFont val="Arial"/>
        <family val="2"/>
      </rPr>
      <t>Educação</t>
    </r>
  </si>
  <si>
    <r>
      <t xml:space="preserve">N. </t>
    </r>
    <r>
      <rPr>
        <sz val="8"/>
        <color indexed="63"/>
        <rFont val="Arial"/>
        <family val="2"/>
      </rPr>
      <t>Atividades administrativas e dos serviços de apoio</t>
    </r>
  </si>
  <si>
    <r>
      <t xml:space="preserve">M. </t>
    </r>
    <r>
      <rPr>
        <sz val="8"/>
        <color indexed="63"/>
        <rFont val="Arial"/>
        <family val="2"/>
      </rPr>
      <t>Ativ. consultoria, científicas, técnicas e similares</t>
    </r>
  </si>
  <si>
    <r>
      <t xml:space="preserve">L. </t>
    </r>
    <r>
      <rPr>
        <sz val="8"/>
        <color indexed="63"/>
        <rFont val="Arial"/>
        <family val="2"/>
      </rPr>
      <t>Atividades imobiliárias</t>
    </r>
  </si>
  <si>
    <r>
      <t xml:space="preserve">K. </t>
    </r>
    <r>
      <rPr>
        <sz val="8"/>
        <color indexed="63"/>
        <rFont val="Arial"/>
        <family val="2"/>
      </rPr>
      <t>Atividades financeiras e de seguros</t>
    </r>
  </si>
  <si>
    <r>
      <t xml:space="preserve">J. </t>
    </r>
    <r>
      <rPr>
        <sz val="8"/>
        <color indexed="63"/>
        <rFont val="Arial"/>
        <family val="2"/>
      </rPr>
      <t>Atividades de informação e de comunicação</t>
    </r>
  </si>
  <si>
    <r>
      <t xml:space="preserve">I. </t>
    </r>
    <r>
      <rPr>
        <sz val="8"/>
        <color indexed="63"/>
        <rFont val="Arial"/>
        <family val="2"/>
      </rPr>
      <t>Alojamento, restauração e similares</t>
    </r>
  </si>
  <si>
    <r>
      <t xml:space="preserve">H. </t>
    </r>
    <r>
      <rPr>
        <sz val="8"/>
        <color indexed="63"/>
        <rFont val="Arial"/>
        <family val="2"/>
      </rPr>
      <t>Transportes e armazenagem</t>
    </r>
  </si>
  <si>
    <r>
      <t xml:space="preserve">F. </t>
    </r>
    <r>
      <rPr>
        <sz val="8"/>
        <color indexed="63"/>
        <rFont val="Arial"/>
        <family val="2"/>
      </rPr>
      <t>Construção</t>
    </r>
  </si>
  <si>
    <r>
      <t xml:space="preserve">E. </t>
    </r>
    <r>
      <rPr>
        <sz val="8"/>
        <color indexed="63"/>
        <rFont val="Arial"/>
        <family val="2"/>
      </rPr>
      <t>Captação, tratamento, distrib.; san., despoluição</t>
    </r>
  </si>
  <si>
    <r>
      <t xml:space="preserve">D. </t>
    </r>
    <r>
      <rPr>
        <sz val="8"/>
        <color indexed="63"/>
        <rFont val="Arial"/>
        <family val="2"/>
      </rPr>
      <t>Eletricidade, gás, vapor, água quente/fria, ar frio</t>
    </r>
  </si>
  <si>
    <r>
      <t xml:space="preserve">C. </t>
    </r>
    <r>
      <rPr>
        <sz val="8"/>
        <color indexed="63"/>
        <rFont val="Arial"/>
        <family val="2"/>
      </rPr>
      <t>Indústrias transformadoras</t>
    </r>
  </si>
  <si>
    <r>
      <t xml:space="preserve">B. </t>
    </r>
    <r>
      <rPr>
        <sz val="8"/>
        <color indexed="63"/>
        <rFont val="Arial"/>
        <family val="2"/>
      </rPr>
      <t>Indústrias extrativas</t>
    </r>
  </si>
  <si>
    <r>
      <t>trabalhadores abrangidos pela RMMG</t>
    </r>
    <r>
      <rPr>
        <b/>
        <vertAlign val="superscript"/>
        <sz val="8"/>
        <color indexed="63"/>
        <rFont val="Arial"/>
        <family val="2"/>
      </rPr>
      <t xml:space="preserve"> </t>
    </r>
    <r>
      <rPr>
        <vertAlign val="superscript"/>
        <sz val="8"/>
        <color indexed="63"/>
        <rFont val="Arial"/>
        <family val="2"/>
      </rPr>
      <t>(1)</t>
    </r>
    <r>
      <rPr>
        <b/>
        <vertAlign val="superscript"/>
        <sz val="8"/>
        <color indexed="63"/>
        <rFont val="Arial"/>
        <family val="2"/>
      </rPr>
      <t xml:space="preserve"> </t>
    </r>
    <r>
      <rPr>
        <sz val="8"/>
        <color indexed="63"/>
        <rFont val="Arial"/>
        <family val="2"/>
      </rPr>
      <t>(%)</t>
    </r>
  </si>
  <si>
    <t xml:space="preserve">ganho médio mensal </t>
  </si>
  <si>
    <t xml:space="preserve">remuneração de base média mensal </t>
  </si>
  <si>
    <t>(euros e %)</t>
  </si>
  <si>
    <r>
      <t>Mulheres</t>
    </r>
    <r>
      <rPr>
        <sz val="7"/>
        <color indexed="63"/>
        <rFont val="Arial"/>
        <family val="2"/>
      </rPr>
      <t xml:space="preserve"> (%)</t>
    </r>
  </si>
  <si>
    <r>
      <t>Homens</t>
    </r>
    <r>
      <rPr>
        <sz val="7"/>
        <color indexed="63"/>
        <rFont val="Arial"/>
        <family val="2"/>
      </rPr>
      <t xml:space="preserve"> (%)</t>
    </r>
  </si>
  <si>
    <t>remuneração/ganho médio mensal - indicadores globais</t>
  </si>
  <si>
    <t>01/01/2011</t>
  </si>
  <si>
    <t>01/01/2010</t>
  </si>
  <si>
    <r>
      <t>data de entrada em vigor</t>
    </r>
    <r>
      <rPr>
        <b/>
        <sz val="8"/>
        <color indexed="63"/>
        <rFont val="Arial"/>
        <family val="2"/>
      </rPr>
      <t/>
    </r>
  </si>
  <si>
    <t>Dec.Lei 143/2010
de 31/12</t>
  </si>
  <si>
    <t>diploma</t>
  </si>
  <si>
    <r>
      <t xml:space="preserve">nota: </t>
    </r>
    <r>
      <rPr>
        <sz val="7"/>
        <color indexed="63"/>
        <rFont val="Arial"/>
        <family val="2"/>
      </rPr>
      <t xml:space="preserve">a informação por região NUT II foi classificada tendo em conta a Nomenclatura das Unidades Territoriais para Fins Estatísticos de 2002 (NUT 2002); a informação por atividade económica, é codificada com a Classificação Portuguesa das Atividades Económicas, Revisão 3 (CAE-Rev.3). </t>
    </r>
  </si>
  <si>
    <r>
      <t xml:space="preserve">R. </t>
    </r>
    <r>
      <rPr>
        <sz val="8"/>
        <color indexed="63"/>
        <rFont val="Arial"/>
        <family val="2"/>
      </rPr>
      <t>Ativ. artíst., de espet. desp.e recr.</t>
    </r>
  </si>
  <si>
    <r>
      <t xml:space="preserve">INE, Índice de Preços no Consumidor  (IPC) </t>
    </r>
    <r>
      <rPr>
        <sz val="8"/>
        <color indexed="63"/>
        <rFont val="Arial"/>
        <family val="2"/>
      </rPr>
      <t>- mede a evolução temporal dos preços de um conjunto de bens e serviços representativos da estrutura de despesa de consumo da população residente em Portugal. A estrutura de ponderação da nova série (2012 = 100) foi determinada a partir da componente de despesa monetária de consumo privado das Contas Nacionais e complementada pelos resultados do Inquérito às Despesas das Famílias (IDEF) realizado em 2010/2011, do Recenseamento Geral da Habitação que ocorreu em 2011 e de outras fontes de natureza administrativa. Os bens e serviços que constituem o cabaz do indicador resultam do IDEF e de informação auxiliar, de origem diversa, que inclui outros inquéritos disponíveis no INE, assim como dados administrativos.</t>
    </r>
  </si>
  <si>
    <r>
      <t>profissões com mais inscritos</t>
    </r>
    <r>
      <rPr>
        <vertAlign val="superscript"/>
        <sz val="8"/>
        <color theme="3"/>
        <rFont val="Arial"/>
        <family val="2"/>
      </rPr>
      <t xml:space="preserve"> (1)</t>
    </r>
  </si>
  <si>
    <r>
      <t>novo emprego</t>
    </r>
    <r>
      <rPr>
        <sz val="8"/>
        <color theme="3"/>
        <rFont val="Arial"/>
        <family val="2"/>
      </rPr>
      <t xml:space="preserve"> </t>
    </r>
    <r>
      <rPr>
        <vertAlign val="superscript"/>
        <sz val="8"/>
        <color theme="3"/>
        <rFont val="Arial"/>
        <family val="2"/>
      </rPr>
      <t>(2)</t>
    </r>
  </si>
  <si>
    <r>
      <t>profissões mais solicitadas</t>
    </r>
    <r>
      <rPr>
        <vertAlign val="superscript"/>
        <sz val="8"/>
        <color theme="3"/>
        <rFont val="Arial"/>
        <family val="2"/>
      </rPr>
      <t xml:space="preserve"> (1)</t>
    </r>
  </si>
  <si>
    <r>
      <t>profissões com mais inscritos</t>
    </r>
    <r>
      <rPr>
        <sz val="8"/>
        <color theme="3"/>
        <rFont val="Arial"/>
        <family val="2"/>
      </rPr>
      <t xml:space="preserve"> </t>
    </r>
    <r>
      <rPr>
        <vertAlign val="superscript"/>
        <sz val="8"/>
        <color theme="3"/>
        <rFont val="Arial"/>
        <family val="2"/>
      </rPr>
      <t>(2)</t>
    </r>
  </si>
  <si>
    <r>
      <t>remuneração de base média mensal, ganho médio mensal e trabalhadores abrangidos pela retribuição mínima mensal garantida</t>
    </r>
    <r>
      <rPr>
        <b/>
        <sz val="8"/>
        <rFont val="Arial"/>
        <family val="2"/>
      </rPr>
      <t xml:space="preserve"> (RMMG)</t>
    </r>
    <r>
      <rPr>
        <vertAlign val="superscript"/>
        <sz val="8"/>
        <rFont val="Arial"/>
        <family val="2"/>
      </rPr>
      <t>(1)</t>
    </r>
    <r>
      <rPr>
        <sz val="8"/>
        <rFont val="Arial"/>
        <family val="2"/>
      </rPr>
      <t xml:space="preserve"> </t>
    </r>
    <r>
      <rPr>
        <b/>
        <sz val="10"/>
        <rFont val="Arial"/>
        <family val="2"/>
      </rPr>
      <t xml:space="preserve">- atividade económica </t>
    </r>
  </si>
  <si>
    <r>
      <t xml:space="preserve">trabalhadores abrangidos pela retribuição mínima mensal garantida </t>
    </r>
    <r>
      <rPr>
        <vertAlign val="superscript"/>
        <sz val="8"/>
        <color theme="3"/>
        <rFont val="Arial"/>
        <family val="2"/>
      </rPr>
      <t>(1)</t>
    </r>
    <r>
      <rPr>
        <sz val="8"/>
        <color theme="3"/>
        <rFont val="Arial"/>
        <family val="2"/>
      </rPr>
      <t xml:space="preserve"> </t>
    </r>
    <r>
      <rPr>
        <sz val="7"/>
        <color theme="3"/>
        <rFont val="Arial"/>
        <family val="2"/>
      </rPr>
      <t>(%)</t>
    </r>
  </si>
  <si>
    <r>
      <t>remuneração de base/ganho</t>
    </r>
    <r>
      <rPr>
        <sz val="7"/>
        <color theme="3"/>
        <rFont val="Arial"/>
        <family val="2"/>
      </rPr>
      <t xml:space="preserve"> (%)</t>
    </r>
  </si>
  <si>
    <r>
      <t>ganho médio mensal</t>
    </r>
    <r>
      <rPr>
        <sz val="7"/>
        <color theme="3"/>
        <rFont val="Arial"/>
        <family val="2"/>
      </rPr>
      <t xml:space="preserve"> </t>
    </r>
  </si>
  <si>
    <r>
      <t>remuneração de base média mensal</t>
    </r>
    <r>
      <rPr>
        <sz val="7"/>
        <color theme="3"/>
        <rFont val="Arial"/>
        <family val="2"/>
      </rPr>
      <t xml:space="preserve"> </t>
    </r>
  </si>
  <si>
    <r>
      <t>retribuição mínima mensal garantida</t>
    </r>
    <r>
      <rPr>
        <sz val="8"/>
        <color theme="3"/>
        <rFont val="Arial"/>
        <family val="2"/>
      </rPr>
      <t xml:space="preserve"> </t>
    </r>
    <r>
      <rPr>
        <vertAlign val="superscript"/>
        <sz val="8"/>
        <color theme="3"/>
        <rFont val="Arial"/>
        <family val="2"/>
      </rPr>
      <t>(1)</t>
    </r>
  </si>
  <si>
    <r>
      <t>retribuição mínima mensal garantida (RMMG)</t>
    </r>
    <r>
      <rPr>
        <sz val="10"/>
        <rFont val="Arial"/>
        <family val="2"/>
      </rPr>
      <t xml:space="preserve"> </t>
    </r>
    <r>
      <rPr>
        <vertAlign val="superscript"/>
        <sz val="9"/>
        <rFont val="Arial"/>
        <family val="2"/>
      </rPr>
      <t>(1)</t>
    </r>
  </si>
  <si>
    <r>
      <t xml:space="preserve">índice de preços no consumidor </t>
    </r>
    <r>
      <rPr>
        <sz val="8"/>
        <rFont val="Arial"/>
        <family val="2"/>
      </rPr>
      <t>(Base 2012)</t>
    </r>
  </si>
  <si>
    <r>
      <t xml:space="preserve">convenções consideradas </t>
    </r>
    <r>
      <rPr>
        <vertAlign val="superscript"/>
        <sz val="8"/>
        <color theme="3"/>
        <rFont val="Arial"/>
        <family val="2"/>
      </rPr>
      <t>(1)</t>
    </r>
  </si>
  <si>
    <r>
      <t xml:space="preserve">trabalhadores abrangidos </t>
    </r>
    <r>
      <rPr>
        <vertAlign val="superscript"/>
        <sz val="8"/>
        <color theme="3"/>
        <rFont val="Arial"/>
        <family val="2"/>
      </rPr>
      <t>(2)</t>
    </r>
  </si>
  <si>
    <t xml:space="preserve">    Fontes</t>
  </si>
  <si>
    <r>
      <t xml:space="preserve">ao longo do período </t>
    </r>
    <r>
      <rPr>
        <sz val="6"/>
        <color theme="3"/>
        <rFont val="Arial"/>
        <family val="2"/>
      </rPr>
      <t>(milhares)</t>
    </r>
  </si>
  <si>
    <r>
      <t xml:space="preserve">ofertas ao longo do período </t>
    </r>
    <r>
      <rPr>
        <sz val="6"/>
        <color theme="3"/>
        <rFont val="Arial"/>
        <family val="2"/>
      </rPr>
      <t>(milhares)</t>
    </r>
  </si>
  <si>
    <r>
      <t>no fim do período</t>
    </r>
    <r>
      <rPr>
        <b/>
        <sz val="7"/>
        <color theme="3"/>
        <rFont val="Arial"/>
        <family val="2"/>
      </rPr>
      <t xml:space="preserve"> </t>
    </r>
    <r>
      <rPr>
        <sz val="6"/>
        <color theme="3"/>
        <rFont val="Arial"/>
        <family val="2"/>
      </rPr>
      <t>(milhares)</t>
    </r>
  </si>
  <si>
    <r>
      <t>perspetivas de evolução do desemprego nos próximos 12 meses</t>
    </r>
    <r>
      <rPr>
        <sz val="6"/>
        <color theme="3"/>
        <rFont val="Arial"/>
        <family val="2"/>
      </rPr>
      <t xml:space="preserve"> (mm3m)</t>
    </r>
  </si>
  <si>
    <r>
      <t xml:space="preserve">perspetivas de evolução do emprego nos próximos 3 meses </t>
    </r>
    <r>
      <rPr>
        <sz val="6"/>
        <color theme="3"/>
        <rFont val="Arial"/>
        <family val="2"/>
      </rPr>
      <t>(mm3m)</t>
    </r>
  </si>
  <si>
    <r>
      <t xml:space="preserve">indicador de clima económico </t>
    </r>
    <r>
      <rPr>
        <sz val="6"/>
        <color theme="3"/>
        <rFont val="Arial"/>
        <family val="2"/>
      </rPr>
      <t>(sre/mm3m/%)</t>
    </r>
  </si>
  <si>
    <r>
      <t xml:space="preserve">indicador de confiança setorial </t>
    </r>
    <r>
      <rPr>
        <sz val="6"/>
        <color theme="3"/>
        <rFont val="Arial"/>
        <family val="2"/>
      </rPr>
      <t>(sre/mm3m)</t>
    </r>
  </si>
  <si>
    <r>
      <t>prestações familiares</t>
    </r>
    <r>
      <rPr>
        <b/>
        <vertAlign val="superscript"/>
        <sz val="10"/>
        <rFont val="Arial"/>
        <family val="2"/>
      </rPr>
      <t xml:space="preserve"> (1)</t>
    </r>
  </si>
  <si>
    <r>
      <t>beneficiários com processamento de rendimento social de inserção (RSI)</t>
    </r>
    <r>
      <rPr>
        <b/>
        <vertAlign val="superscript"/>
        <sz val="10"/>
        <rFont val="Arial"/>
        <family val="2"/>
      </rPr>
      <t>(1)</t>
    </r>
  </si>
  <si>
    <t>Boletim Estatístico disponível em:</t>
  </si>
  <si>
    <t>Outras publicações estatísticas do Emprego disponíveis em:</t>
  </si>
  <si>
    <t>e-mail:</t>
  </si>
  <si>
    <t>Mais Informações:</t>
  </si>
  <si>
    <t xml:space="preserve">Conceitos  </t>
  </si>
  <si>
    <t xml:space="preserve">  Desemprego registado - no fim do período </t>
  </si>
  <si>
    <t xml:space="preserve">  Remunerações </t>
  </si>
  <si>
    <t xml:space="preserve">  Conceitos</t>
  </si>
  <si>
    <t xml:space="preserve">População desempregada  </t>
  </si>
  <si>
    <t xml:space="preserve">Desemprego registado, ofertas e colocações - ao longo do período  </t>
  </si>
  <si>
    <t xml:space="preserve">Remunerações  </t>
  </si>
  <si>
    <t xml:space="preserve"> Informação em destaque - tendências do mercado de trabalho     </t>
  </si>
  <si>
    <t xml:space="preserve">      </t>
  </si>
  <si>
    <t xml:space="preserve"> População com emprego </t>
  </si>
  <si>
    <t>Engenheiro de const. de edif.e de obras de eng.</t>
  </si>
  <si>
    <t>Desemprego registado</t>
  </si>
  <si>
    <t>Indisponíveis temporariamente</t>
  </si>
  <si>
    <t>… por tipo de subsídio</t>
  </si>
  <si>
    <r>
      <t>beneficiários:</t>
    </r>
    <r>
      <rPr>
        <b/>
        <vertAlign val="superscript"/>
        <sz val="9"/>
        <color theme="3"/>
        <rFont val="Arial"/>
        <family val="2"/>
      </rPr>
      <t xml:space="preserve"> (2)</t>
    </r>
  </si>
  <si>
    <t>Agric., pr. animal, caça, flor. e pesca</t>
  </si>
  <si>
    <t>Oper. de máq. de esc., terrap., gruas, guind.e sim.</t>
  </si>
  <si>
    <t>Trab. não qualif.de eng. civil e da const.de edif.</t>
  </si>
  <si>
    <t xml:space="preserve">Segurança Social  </t>
  </si>
  <si>
    <t xml:space="preserve">  Segurança Social</t>
  </si>
  <si>
    <r>
      <t xml:space="preserve">G. </t>
    </r>
    <r>
      <rPr>
        <sz val="8"/>
        <color indexed="63"/>
        <rFont val="Arial"/>
        <family val="2"/>
      </rPr>
      <t>Comércio por grosso e retalho, rep. veíc. autom.</t>
    </r>
  </si>
  <si>
    <r>
      <t xml:space="preserve">benef. c/ prestaç. desemprego </t>
    </r>
    <r>
      <rPr>
        <sz val="6"/>
        <color theme="3"/>
        <rFont val="Arial"/>
        <family val="2"/>
      </rPr>
      <t>(milhares)</t>
    </r>
  </si>
  <si>
    <r>
      <t xml:space="preserve">indic. confiança dos consumidores </t>
    </r>
    <r>
      <rPr>
        <sz val="6"/>
        <color theme="3"/>
        <rFont val="Arial"/>
        <family val="2"/>
      </rPr>
      <t>(mm3m)</t>
    </r>
  </si>
  <si>
    <t>(2)</t>
  </si>
  <si>
    <t>(2) sem actualização</t>
  </si>
  <si>
    <t>Agric., prod. animal, caça, flor. e pesca</t>
  </si>
  <si>
    <r>
      <t xml:space="preserve">Letónia </t>
    </r>
    <r>
      <rPr>
        <vertAlign val="superscript"/>
        <sz val="8"/>
        <color indexed="63"/>
        <rFont val="Arial"/>
        <family val="2"/>
      </rPr>
      <t>(1)</t>
    </r>
  </si>
  <si>
    <r>
      <t>… por centro distrital</t>
    </r>
    <r>
      <rPr>
        <b/>
        <vertAlign val="superscript"/>
        <sz val="9"/>
        <color theme="3"/>
        <rFont val="Arial"/>
        <family val="2"/>
      </rPr>
      <t xml:space="preserve"> (1)</t>
    </r>
  </si>
  <si>
    <t>taxa horária</t>
  </si>
  <si>
    <t>salários na construção - taxa de salário horária e por profissões (CPP2010)</t>
  </si>
  <si>
    <t>salários na construção - taxa de salário mensal por profissões (CPP2010)</t>
  </si>
  <si>
    <t>família</t>
  </si>
  <si>
    <t>beneficiário</t>
  </si>
  <si>
    <t xml:space="preserve">valor </t>
  </si>
  <si>
    <t>Bonificação por deficiência</t>
  </si>
  <si>
    <t>Subs. assistência 3.ª pessoa</t>
  </si>
  <si>
    <t>taxa mensal</t>
  </si>
  <si>
    <r>
      <t xml:space="preserve">Grécia </t>
    </r>
    <r>
      <rPr>
        <vertAlign val="superscript"/>
        <sz val="8"/>
        <color indexed="63"/>
        <rFont val="Arial"/>
        <family val="2"/>
      </rPr>
      <t>(2)</t>
    </r>
  </si>
  <si>
    <r>
      <t xml:space="preserve">Reino Unido </t>
    </r>
    <r>
      <rPr>
        <vertAlign val="superscript"/>
        <sz val="8"/>
        <color indexed="63"/>
        <rFont val="Arial"/>
        <family val="2"/>
      </rPr>
      <t>(2)</t>
    </r>
  </si>
  <si>
    <r>
      <t xml:space="preserve">Hungria </t>
    </r>
    <r>
      <rPr>
        <vertAlign val="superscript"/>
        <sz val="8"/>
        <color indexed="63"/>
        <rFont val="Arial"/>
        <family val="2"/>
      </rPr>
      <t>(1)</t>
    </r>
  </si>
  <si>
    <t>A. Agric., prod. animal, caça, flor.e pesca</t>
  </si>
  <si>
    <t>B. Indústrias extrativas</t>
  </si>
  <si>
    <t>C. Indústrias transformadoras</t>
  </si>
  <si>
    <t>E. Captação, trat., dist.; san., despoluição</t>
  </si>
  <si>
    <t>F. Construção</t>
  </si>
  <si>
    <t>G. Com. gros. e retalho, rep. veíc. autom.</t>
  </si>
  <si>
    <t>H. Transportes e armazenagem</t>
  </si>
  <si>
    <t>I. Alojamento, restauração e similares</t>
  </si>
  <si>
    <t>K. Atividades financeiras e de seguros</t>
  </si>
  <si>
    <t>L. Atividades imobiliárias</t>
  </si>
  <si>
    <t>P. Educação</t>
  </si>
  <si>
    <t>Q. Ativ. de saúde humana e apoio social</t>
  </si>
  <si>
    <t>S. Outras atividades de serviços</t>
  </si>
  <si>
    <t>Chipre</t>
  </si>
  <si>
    <t xml:space="preserve">Eslovénia </t>
  </si>
  <si>
    <t>Estónia</t>
  </si>
  <si>
    <t>Grécia</t>
  </si>
  <si>
    <t>Reino Unido</t>
  </si>
  <si>
    <t>Hungria</t>
  </si>
  <si>
    <t>Letónia</t>
  </si>
  <si>
    <t>Roménia</t>
  </si>
  <si>
    <t>Croácia</t>
  </si>
  <si>
    <t>Eslovénia</t>
  </si>
  <si>
    <t>Países Baixos</t>
  </si>
  <si>
    <t>Lituânia</t>
  </si>
  <si>
    <t>UE28</t>
  </si>
  <si>
    <t xml:space="preserve">População total    </t>
  </si>
  <si>
    <t>Agric., pr. animal, caça, floresta e pesca</t>
  </si>
  <si>
    <r>
      <t xml:space="preserve">tendências do mercado de trabalho </t>
    </r>
    <r>
      <rPr>
        <vertAlign val="superscript"/>
        <sz val="9"/>
        <color theme="1"/>
        <rFont val="Arial"/>
        <family val="2"/>
      </rPr>
      <t>(1)</t>
    </r>
  </si>
  <si>
    <t>valor médio por</t>
  </si>
  <si>
    <t xml:space="preserve">  Estrutura empresarial</t>
  </si>
  <si>
    <t xml:space="preserve">(1) habitualmente designada por salário mínimo nacional.      </t>
  </si>
  <si>
    <t xml:space="preserve"> - Dados recolhidos até:</t>
  </si>
  <si>
    <t xml:space="preserve"> - Data de disponibilização: </t>
  </si>
  <si>
    <t>empresas</t>
  </si>
  <si>
    <t>estabelecimentos</t>
  </si>
  <si>
    <t>n.d.</t>
  </si>
  <si>
    <t xml:space="preserve">(1) por atividade exercida no último emprego.     (2) Classificação Portuguesa das Profissões (CPP 2010) a partir de janeiro de 2014;  valores do Continente. </t>
  </si>
  <si>
    <t xml:space="preserve">(1) Classificação Portuguesa das Profissões (CPP 2010) a partir de janeiro de 2014;  valores do Continente.                (2) por atividade exercida no último emprego.  </t>
  </si>
  <si>
    <t xml:space="preserve">                 Informação em destaque - taxa desemprego UE 28</t>
  </si>
  <si>
    <t>taxa de desemprego na União Europeia</t>
  </si>
  <si>
    <t>&lt; 25 anos</t>
  </si>
  <si>
    <t>homens</t>
  </si>
  <si>
    <t>mulheres</t>
  </si>
  <si>
    <t>Estados Unidos</t>
  </si>
  <si>
    <r>
      <t xml:space="preserve">INE, Inquérito ao Emprego - </t>
    </r>
    <r>
      <rPr>
        <sz val="8"/>
        <color indexed="63"/>
        <rFont val="Arial"/>
        <family val="2"/>
      </rPr>
      <t>inquérito que tem por principal objetivo a caracterização da população face ao mercado de trabalho. É um inquérito trimestral, por amostragem, dirigido a residentes em alojamentos familiares no espaço nacional e disponibiliza resultados trimestrais e anuais. O modo de recolha adotado no IE a partir do 1º trimestre de 2011, que se designa genericamente por modo de recolha telefónico (CATI – Computer Assisted Telephone Interviewing), é um modo de recolha misto. Neste modo de recolha, a primeira inquirição ao agregado familiar que reside na unidade de alojamento selecionada é realizada presencialmente, por um entrevistador do INE. As cinco inquirições subsequentes são realizadas por telefone (fixo ou móvel), se o inquirido aceitar e puder disponibilizar um número de telefone que se venha a comprovar ser válido. Os resultados do Inquérito ao Emprego apresentados foram calibrados tendo por referência as estimativas da população residente calculadas a partir dos resultados definitivos dos Censos 2011.</t>
    </r>
  </si>
  <si>
    <t>21 - Fab. prod. farmac. de base e prep. farmac.</t>
  </si>
  <si>
    <t>22 - Fabr. de art. de borracha e de mat. plásticas</t>
  </si>
  <si>
    <t>23 - Fabr. de outros prod. minerais não metálicos</t>
  </si>
  <si>
    <t>U. Ativ. org. intern. e out.inst.extra-territ.</t>
  </si>
  <si>
    <t>fonte: INE, Inquérito ao Emprego.</t>
  </si>
  <si>
    <t xml:space="preserve">  Lay-Off</t>
  </si>
  <si>
    <t>entidades empregadoras (estabelecimentos)  e beneficiários com prestações de lay-off</t>
  </si>
  <si>
    <t>lay-off</t>
  </si>
  <si>
    <t>Dec.Lei 144/2014
de 30/09</t>
  </si>
  <si>
    <t>1/10/2014</t>
  </si>
  <si>
    <t>formação profissional nas empresas</t>
  </si>
  <si>
    <t>nota2: página actualizada em 5/1/2015.</t>
  </si>
  <si>
    <t xml:space="preserve"> - </t>
  </si>
  <si>
    <r>
      <rPr>
        <b/>
        <sz val="8"/>
        <color theme="3"/>
        <rFont val="Arial"/>
        <family val="2"/>
      </rPr>
      <t xml:space="preserve">  IRCT negociávies</t>
    </r>
    <r>
      <rPr>
        <sz val="7"/>
        <color theme="3"/>
        <rFont val="Arial"/>
        <family val="2"/>
      </rPr>
      <t xml:space="preserve"> (via convencional)</t>
    </r>
  </si>
  <si>
    <r>
      <t xml:space="preserve">  IRCT não negociávies </t>
    </r>
    <r>
      <rPr>
        <sz val="7"/>
        <color theme="3"/>
        <rFont val="Arial"/>
        <family val="2"/>
      </rPr>
      <t>(via administrativa)</t>
    </r>
  </si>
  <si>
    <t xml:space="preserve">Regulamentação coletiva e preços     </t>
  </si>
  <si>
    <t>outubro 
2014</t>
  </si>
  <si>
    <r>
      <t>Autor</t>
    </r>
    <r>
      <rPr>
        <sz val="8"/>
        <color indexed="63"/>
        <rFont val="Arial"/>
        <family val="2"/>
      </rPr>
      <t>: Gabinete de Estratégia e Planeamento (GEP)</t>
    </r>
  </si>
  <si>
    <t>1049-056 LISBOA</t>
  </si>
  <si>
    <t>Praça de Londres  nº. 2  - 3º andar</t>
  </si>
  <si>
    <t>gep.dados@gep.msess.pt</t>
  </si>
  <si>
    <t>http://www.gep.msess.gov.pt/</t>
  </si>
  <si>
    <t>desemprego UE 28</t>
  </si>
  <si>
    <t>Tel. 21 595 33 59</t>
  </si>
  <si>
    <t>set</t>
  </si>
  <si>
    <t>Mais informação em:  http://www.gep.msess.gov.pt/</t>
  </si>
  <si>
    <r>
      <rPr>
        <b/>
        <sz val="7"/>
        <color indexed="63"/>
        <rFont val="Arial"/>
        <family val="2"/>
      </rPr>
      <t xml:space="preserve">nota: </t>
    </r>
    <r>
      <rPr>
        <sz val="7"/>
        <color indexed="63"/>
        <rFont val="Arial"/>
        <family val="2"/>
      </rPr>
      <t>Valores calibrados tendo por referência as estimativas da população calculadas a partir dos resultados definitivos dos Censos 2011.</t>
    </r>
  </si>
  <si>
    <t>out</t>
  </si>
  <si>
    <t xml:space="preserve">  Acidentes de trabalho </t>
  </si>
  <si>
    <t>MINISTÉRIO DO TRABALHO, SOLIDARIEDADE E SEGURANÇA SOCIAL (MTSSS)</t>
  </si>
  <si>
    <r>
      <t>DGERT/MTSSS</t>
    </r>
    <r>
      <rPr>
        <sz val="8"/>
        <color indexed="63"/>
        <rFont val="Arial"/>
        <family val="2"/>
      </rPr>
      <t xml:space="preserve"> - dados tratados pela Direcção-Geral de Emprego e das Relações de Trabalho.</t>
    </r>
  </si>
  <si>
    <r>
      <t xml:space="preserve">GEP/MTSSS, Custo da Mão-de-Obra </t>
    </r>
    <r>
      <rPr>
        <sz val="8"/>
        <color indexed="63"/>
        <rFont val="Arial"/>
        <family val="2"/>
      </rPr>
      <t>- O Inquérito ao Custo da Mão-de-Obra é uma operação estatística comunitária realizada com periodicidade quadrienal, de carácter obrigatório e efetuada ao abrigo dos Regulamentos (CE) n.º 530/1999 do Conselho, de 9 de março de 1999, e (CE) n.º 1737/2005 da Comissão, de 21 de outubro de 2005. O objetivo principal deste inquérito é conhecer os custos efetivos suportados pela entidade empregadora e resultantes do emprego de mão-de-obra, quer em termos globais, quer médios, bem como a respetiva estrutura de composição. Dessa composição sobressaem as despesas com maior peso e determinantes do custo da mão-de-obra. Abrange, a nível nacional (Continente e Regiões Autónomas dos Açores e da Madeira), as unidades locais pertencentes empresas com um ou mais pessoas ao serviço, classificadas nas atividades compreendidas nas Secções B a S da Classificação Portuguesas das Atividades Económicas (CAE Revisão 3).</t>
    </r>
  </si>
  <si>
    <r>
      <t>GEP/MTSSS, Inquérito aos Ganhos</t>
    </r>
    <r>
      <rPr>
        <sz val="8"/>
        <color indexed="63"/>
        <rFont val="Arial"/>
        <family val="2"/>
      </rPr>
      <t xml:space="preserve"> -  inquérito realizado semestralmente por amostragem junto dos estabelecimentos. São inquiridos todos os sectores de atividade, com exceção da Agricultura, Produção Animal, Caça e Silvicultura, da Pesca, das Famílias com Empregados Domésticos, da Administração Pública, Defesa e Segurança Social Obrigatória, da Educação Pública e da Saúde e Ação Social Pública. Tem por objetivo a recolha de informação que permita conhecer o nível médio mensal da remuneração de base e do ganho dos trabalhadores por conta de outrem, bem como os trabalhadores a tempo completo abrangidos pelo Salário Mínimo Nacional (Retribuição Mínima Mensal Garantida).</t>
    </r>
  </si>
  <si>
    <r>
      <t>GEP/MTSSS, Inquérito aos Salários por Profissões na Construção</t>
    </r>
    <r>
      <rPr>
        <sz val="8"/>
        <color indexed="63"/>
        <rFont val="Arial"/>
        <family val="2"/>
      </rPr>
      <t xml:space="preserve"> - inquérito realizado trimestralmente por amostragem junto das empresas com dez ou mais pessoas ao serviço, abrangendo o Continente e as Regiões Autónomas dos Açores e da Madeira. Disponibiliza informação que permite conhecer a remuneração mensal e horária (taxa de salário) e a duração média normal semanal do trabalho, para as profissões mais características da atividade económica em estudo, bem como a sua evolução a curto prazo.</t>
    </r>
  </si>
  <si>
    <r>
      <t>GEP/MTSSS, Quadros de Pessoal</t>
    </r>
    <r>
      <rPr>
        <sz val="8"/>
        <color indexed="63"/>
        <rFont val="Arial"/>
        <family val="2"/>
      </rPr>
      <t xml:space="preserve"> - abrangem todas as entidades com trabalhadores por conta de outrem excetuando a Administração Pública, entidades que empregam trabalhadores rurais não permanentes e trabalhadores domésticos. </t>
    </r>
  </si>
  <si>
    <r>
      <t>IEFP/MTSSS, Síntese da Execução dos Programas e Medidas de Emprego e Formação Profissional</t>
    </r>
    <r>
      <rPr>
        <sz val="8"/>
        <color indexed="63"/>
        <rFont val="Arial"/>
        <family val="2"/>
      </rPr>
      <t xml:space="preserve"> - informação mensal detalhada sobre as pessoas abrangidas nos Programas e Medidas de Emprego e Formação Profissional.</t>
    </r>
  </si>
  <si>
    <r>
      <t xml:space="preserve">IEFP/MTSSS, Relatório Mensal de Execução Física e Financeira </t>
    </r>
    <r>
      <rPr>
        <sz val="8"/>
        <color indexed="63"/>
        <rFont val="Arial"/>
        <family val="2"/>
      </rPr>
      <t>- disponibiliza os principais indicadores da execução acumulada (física e financeira), dos diversos Programas e Medidas de Emprego e Formação Profissional desenvolvidos pelo IEFP, I.P.</t>
    </r>
  </si>
  <si>
    <r>
      <t>IEFP/MTSSS, Estatísticas Mensais</t>
    </r>
    <r>
      <rPr>
        <sz val="8"/>
        <color indexed="63"/>
        <rFont val="Arial"/>
        <family val="2"/>
      </rPr>
      <t xml:space="preserve"> - informação mensal do Mercado de Emprego.</t>
    </r>
  </si>
  <si>
    <r>
      <t>II/MTSSS, Estatísticas da Segurança Social</t>
    </r>
    <r>
      <rPr>
        <sz val="8"/>
        <color indexed="63"/>
        <rFont val="Arial"/>
        <family val="2"/>
      </rPr>
      <t xml:space="preserve"> - informação de dados estatísticos inerentes ao Sistema de Segurança Social nos seguintes temas: Invalidez, Velhice e Sobrevivência; Prestações Familiares; Rendimento Social de Inserção; Desemprego e Apoio ao Emprego e Doença.</t>
    </r>
  </si>
  <si>
    <t>fonte:  II/MTSSS, Estatísticas da Segurança Social.</t>
  </si>
  <si>
    <t xml:space="preserve">fonte:  IEFP/MTSSS, Informação Mensal e Estatísticas Mensais. </t>
  </si>
  <si>
    <t>fonte: GEP/MTSSS, Inquérito aos Ganhos.</t>
  </si>
  <si>
    <t>fonte: GEP/MTSSS, Inquérito aos Salários por Profissões na Construção.</t>
  </si>
  <si>
    <t>fonte: DGERT/MTSSS, Variação média ponderada intertabelas.</t>
  </si>
  <si>
    <t>Ministério do Trabalho, Solidariedade e Segurança Social</t>
  </si>
  <si>
    <t xml:space="preserve">fonte:  IEFP/MTSSS, Informação Mensal e Estatísticas Mensais.  </t>
  </si>
  <si>
    <t>01/01/2016</t>
  </si>
  <si>
    <t>Dec.Lei 
5/2010
de 15/01</t>
  </si>
  <si>
    <t>Dec.Lei 
254-A/2015
de 31/12</t>
  </si>
  <si>
    <t>abril
2015</t>
  </si>
  <si>
    <t>(1) a informação de caráter qualitativo tem por fonte os Inquéritos Qualitativos de Conjuntura às Empresas (Indústria Transformadora, Construção e Obras Públicas e Serviços) e aos Consumidores, do INE.     (2) vcs - valores corrigidos da sazonalidade.      (3) Continente.       nota2: valor do desemprego registado estrangeiro de out.2015, corrigido em 14/3/2016</t>
  </si>
  <si>
    <t>Ignorado</t>
  </si>
  <si>
    <t>nota: Os dados apresentados não incluem acidentes de trajeto.</t>
  </si>
  <si>
    <t>fonte: GEP/MTSSS, Acidentes de Trabalho.</t>
  </si>
  <si>
    <t>e-mail: gep.dados@gep.msess.pt</t>
  </si>
  <si>
    <t>Internet: www.gep.msess.gov.pt/</t>
  </si>
  <si>
    <t>(1) para as quais existem dados que permitem os cálculos dos valores médios (não entram para estes cálculos as primeiras convenções, as paralelas de outras publicadas em meses anteriores, as convenções cujas alterações são não salariais, as convenções em que não se dispõe de elementos sobre o número de trabalhadores e as portarias de extensão).        (2) para as convenções consideradas;  informação codificada com a Classificação Portuguesa de Atividades Económicas, Revisão 3 (CAE-Rev.3).      (c) valor corrigido em 15/3/2016</t>
  </si>
  <si>
    <r>
      <t xml:space="preserve">8 </t>
    </r>
    <r>
      <rPr>
        <vertAlign val="superscript"/>
        <sz val="8"/>
        <color theme="3"/>
        <rFont val="Arial"/>
        <family val="2"/>
      </rPr>
      <t>(c)</t>
    </r>
  </si>
  <si>
    <r>
      <t>L.</t>
    </r>
    <r>
      <rPr>
        <sz val="8"/>
        <color rgb="FF333333"/>
        <rFont val="Arial"/>
        <family val="2"/>
      </rPr>
      <t xml:space="preserve"> Atividades imobiliárias</t>
    </r>
  </si>
  <si>
    <r>
      <t xml:space="preserve">2 </t>
    </r>
    <r>
      <rPr>
        <vertAlign val="superscript"/>
        <sz val="8"/>
        <color rgb="FF333333"/>
        <rFont val="Arial"/>
        <family val="2"/>
      </rPr>
      <t>(c)</t>
    </r>
  </si>
  <si>
    <t xml:space="preserve">Mais informação em: </t>
  </si>
  <si>
    <t>estrutura empresarial - indicadores globais</t>
  </si>
  <si>
    <t xml:space="preserve">média </t>
  </si>
  <si>
    <t>mediana</t>
  </si>
  <si>
    <t>médio</t>
  </si>
  <si>
    <t>mediano</t>
  </si>
  <si>
    <r>
      <t>empresas e trabalhadores envolvidos em formação ou atividade educativa</t>
    </r>
    <r>
      <rPr>
        <b/>
        <vertAlign val="superscript"/>
        <sz val="10"/>
        <rFont val="Arial"/>
        <family val="2"/>
      </rPr>
      <t xml:space="preserve"> (1)</t>
    </r>
  </si>
  <si>
    <t>trabalhadores em formação</t>
  </si>
  <si>
    <t>Horas médias de formação por trabalhador</t>
  </si>
  <si>
    <t xml:space="preserve">n.º </t>
  </si>
  <si>
    <t>% em relação ao total de empresas</t>
  </si>
  <si>
    <t>% em relação ao total de trabalhadores</t>
  </si>
  <si>
    <t xml:space="preserve">10/11/12 - Fabricação de prod. alimentares, bebidas e tabaco </t>
  </si>
  <si>
    <t xml:space="preserve">13/14/15 - Fab. têxteis e produtos têxteis, couro e produtos de couro </t>
  </si>
  <si>
    <t>17/18 - Fabr. de pasta, papel e seus artigos</t>
  </si>
  <si>
    <t>19/20 - Fab.de coque, prod. petrolíferos refinados e de agl.de comb.</t>
  </si>
  <si>
    <t xml:space="preserve">24/25 - Metalúrgicas de base e produtos metálicos  </t>
  </si>
  <si>
    <t>26/27/28/33 - Fab. equip. informáticos, para comunic. e prod. eletrónicos e de óptica; Fabr. equip. eléctrico; fab. máq. e de equip. n.e.; Reparação máq. e equip.</t>
  </si>
  <si>
    <t>29/30 - Fab. veíc. auto. reboques, semi-reb., componentes p/veíc. auto.</t>
  </si>
  <si>
    <t>16/31/32 - Outras indústrias transformadoras</t>
  </si>
  <si>
    <t xml:space="preserve">D. Eletricidade, gás, vapor, água quente e fria e ar frio </t>
  </si>
  <si>
    <t xml:space="preserve">45 - Comércio, manutenção e reparação de veículos auto. e motociclos </t>
  </si>
  <si>
    <t xml:space="preserve">46 - Comércio por grosso, exceto veíc. auto. e motociclos </t>
  </si>
  <si>
    <t xml:space="preserve">47 - Comércio a retalho, exceto veíc. auto. e motociclos </t>
  </si>
  <si>
    <t xml:space="preserve">J. Atividades de informação e comunicação </t>
  </si>
  <si>
    <t xml:space="preserve">M. Actividades de consultoria, cient., téc. e sim. </t>
  </si>
  <si>
    <t>N. Ativ. administrativas e dos serv. de apoio</t>
  </si>
  <si>
    <t>O. Administração pública e defesa; Seg. social obrigatória</t>
  </si>
  <si>
    <t>R. Ativ. artísticas, espect., desp. e recreat.</t>
  </si>
  <si>
    <t>fonte: GEP/MTSSS, Relatório Único - Relatório Anual de Formação Contínua (Anexo C)</t>
  </si>
  <si>
    <t>(1)  ou que em substituição da formação receberam compensação (trata-se do cumprimento das obrigações legais em matéria de formação profissional, no sentido que lhe é atribuído pelo código do Trabalho (Lei nº7/2009 de 12 de Fevereiro) e  que institui a obrigatoriedade de 35 horas de formação profissional. Em alternativa, essas horas podem ser utilizadas ao abrigo do regime de trabalhador estudante ou em processo de RVCC. Sempre que tal não suceda e em determinadas situações previstas na Lei é admissível o recurso crédito de horas para a frequencia da formação ou a compensação financeira.)</t>
  </si>
  <si>
    <t>Fazendo uma análise por sexo, na Zona Euro,  verifica-se que a Eslováquia e a Grécia  são os países com a maior diferença, entre a taxa de desemprego das mulheres e dos homens.</t>
  </si>
  <si>
    <r>
      <t>taxa de atividade (%)</t>
    </r>
    <r>
      <rPr>
        <sz val="8"/>
        <color theme="3"/>
        <rFont val="Arial"/>
        <family val="2"/>
      </rPr>
      <t xml:space="preserve"> </t>
    </r>
    <r>
      <rPr>
        <vertAlign val="superscript"/>
        <sz val="8"/>
        <color theme="3"/>
        <rFont val="Arial"/>
        <family val="2"/>
      </rPr>
      <t>(1)</t>
    </r>
  </si>
  <si>
    <t>população total  - regiões NUT II</t>
  </si>
  <si>
    <t>65 e + anos</t>
  </si>
  <si>
    <t>população com emprego - regiões NUT II</t>
  </si>
  <si>
    <t>55 e + anos</t>
  </si>
  <si>
    <t>população desempregada - regiões NUT II</t>
  </si>
  <si>
    <r>
      <t>pessoas ao serviço</t>
    </r>
    <r>
      <rPr>
        <b/>
        <vertAlign val="superscript"/>
        <sz val="8"/>
        <color theme="3"/>
        <rFont val="Arial"/>
        <family val="2"/>
      </rPr>
      <t xml:space="preserve"> (1)</t>
    </r>
  </si>
  <si>
    <r>
      <t xml:space="preserve">trab. por conta de outrem </t>
    </r>
    <r>
      <rPr>
        <b/>
        <vertAlign val="superscript"/>
        <sz val="8"/>
        <color theme="3"/>
        <rFont val="Arial"/>
        <family val="2"/>
      </rPr>
      <t>(1)</t>
    </r>
  </si>
  <si>
    <r>
      <t>remuneração mensal base (euros)</t>
    </r>
    <r>
      <rPr>
        <b/>
        <vertAlign val="superscript"/>
        <sz val="8"/>
        <color theme="3"/>
        <rFont val="Arial"/>
        <family val="2"/>
      </rPr>
      <t>(2)</t>
    </r>
  </si>
  <si>
    <r>
      <t>ganho mensal (euros)</t>
    </r>
    <r>
      <rPr>
        <b/>
        <vertAlign val="superscript"/>
        <sz val="8"/>
        <color theme="3"/>
        <rFont val="Arial"/>
        <family val="2"/>
      </rPr>
      <t>(2)</t>
    </r>
  </si>
  <si>
    <r>
      <t xml:space="preserve">trab. por conta de outrem </t>
    </r>
    <r>
      <rPr>
        <b/>
        <vertAlign val="superscript"/>
        <sz val="8"/>
        <color theme="3"/>
        <rFont val="Arial"/>
        <family val="2"/>
      </rPr>
      <t>(2)</t>
    </r>
  </si>
  <si>
    <r>
      <t xml:space="preserve">trabalhadores por conta de outrem, remuneração média mensal base e ganho </t>
    </r>
    <r>
      <rPr>
        <b/>
        <vertAlign val="superscript"/>
        <sz val="8"/>
        <rFont val="Arial"/>
        <family val="2"/>
      </rPr>
      <t>(3)</t>
    </r>
  </si>
  <si>
    <r>
      <t>TCO</t>
    </r>
    <r>
      <rPr>
        <b/>
        <vertAlign val="superscript"/>
        <sz val="8"/>
        <color indexed="63"/>
        <rFont val="Arial"/>
        <family val="2"/>
      </rPr>
      <t xml:space="preserve"> (3)</t>
    </r>
  </si>
  <si>
    <r>
      <t xml:space="preserve">remuneração média mensal base </t>
    </r>
    <r>
      <rPr>
        <sz val="8"/>
        <color indexed="63"/>
        <rFont val="Arial"/>
        <family val="2"/>
      </rPr>
      <t>(euros)</t>
    </r>
    <r>
      <rPr>
        <b/>
        <vertAlign val="superscript"/>
        <sz val="8"/>
        <color indexed="63"/>
        <rFont val="Arial"/>
        <family val="2"/>
      </rPr>
      <t>(3)</t>
    </r>
  </si>
  <si>
    <r>
      <t>ganho médio mensal (euros)</t>
    </r>
    <r>
      <rPr>
        <b/>
        <vertAlign val="superscript"/>
        <sz val="8"/>
        <color indexed="63"/>
        <rFont val="Arial"/>
        <family val="2"/>
      </rPr>
      <t>(3)</t>
    </r>
  </si>
  <si>
    <r>
      <t>total</t>
    </r>
    <r>
      <rPr>
        <vertAlign val="superscript"/>
        <sz val="7"/>
        <color indexed="63"/>
        <rFont val="Arial"/>
        <family val="2"/>
      </rPr>
      <t xml:space="preserve"> </t>
    </r>
  </si>
  <si>
    <t>tempo completo</t>
  </si>
  <si>
    <t>tempo parcial</t>
  </si>
  <si>
    <t>(2) dos trabalhadores por conta de outrem (TCO) a tempo completo, que auferiram remuneração completa no período de referência.</t>
  </si>
  <si>
    <t>(3) dos TCO que trabalharam o horário completo no período de referência (outubro).</t>
  </si>
  <si>
    <r>
      <t xml:space="preserve">fonte:  GEP/MSESS, Quadros de Pessoal.               </t>
    </r>
    <r>
      <rPr>
        <b/>
        <sz val="7"/>
        <color theme="7"/>
        <rFont val="Arial"/>
        <family val="2"/>
      </rPr>
      <t xml:space="preserve"> </t>
    </r>
    <r>
      <rPr>
        <b/>
        <sz val="8"/>
        <color theme="7"/>
        <rFont val="Arial"/>
        <family val="2"/>
      </rPr>
      <t>Mais informação em:  http://www.gep.msess.gov.pt</t>
    </r>
  </si>
  <si>
    <t>acidentes de trabalho  - indicadores globais</t>
  </si>
  <si>
    <t xml:space="preserve"> acidentes de trabalho</t>
  </si>
  <si>
    <t>Não mortais</t>
  </si>
  <si>
    <t>Mortais</t>
  </si>
  <si>
    <t>acidentes de trabalho não mortais com ausências</t>
  </si>
  <si>
    <t>dias de trabalho perdidos</t>
  </si>
  <si>
    <t>acidentes de trabalho - grupo etário</t>
  </si>
  <si>
    <t xml:space="preserve">não mortais </t>
  </si>
  <si>
    <t>mortais</t>
  </si>
  <si>
    <t>Menos de 18 anos</t>
  </si>
  <si>
    <t>18 a 24 anos</t>
  </si>
  <si>
    <t>25 a 34 anos</t>
  </si>
  <si>
    <t>35 a 44 anos</t>
  </si>
  <si>
    <t>45 a 54 anos</t>
  </si>
  <si>
    <t>55 a 64 anos</t>
  </si>
  <si>
    <t>65 e mais anos</t>
  </si>
  <si>
    <t>acidentes de trabalho - situação na profissão</t>
  </si>
  <si>
    <t>Trabalhador por conta de outrem</t>
  </si>
  <si>
    <t>Trab. por conta própria ou empregador</t>
  </si>
  <si>
    <t>Trabalhador familiar não remunerado</t>
  </si>
  <si>
    <t>Estagiário</t>
  </si>
  <si>
    <t>Praticante / aprendiz</t>
  </si>
  <si>
    <r>
      <t>acidentes de trabalho - profissão</t>
    </r>
    <r>
      <rPr>
        <sz val="10"/>
        <color theme="1"/>
        <rFont val="Arial"/>
        <family val="2"/>
      </rPr>
      <t xml:space="preserve"> </t>
    </r>
    <r>
      <rPr>
        <sz val="8"/>
        <color theme="1"/>
        <rFont val="Arial"/>
        <family val="2"/>
      </rPr>
      <t>(CPP 2010)</t>
    </r>
  </si>
  <si>
    <t>0 Profissões das Forças Armadas</t>
  </si>
  <si>
    <t>1 Repr. poder legislativo e de órg. executivos, dirig., directores e gest. executivos</t>
  </si>
  <si>
    <t>2 Especialistas das act. intelectuais e científicas</t>
  </si>
  <si>
    <t>3 Técnicos e prof. de nível intermédio</t>
  </si>
  <si>
    <t>4 Pessoal administrativo</t>
  </si>
  <si>
    <t>5 Trabalhadores dos serviços pessoais, de protecção e segurança e vendedores</t>
  </si>
  <si>
    <t>6 Agricultores e trab. qualificados da agricultura, da pesca e da floresta</t>
  </si>
  <si>
    <t>7 Trabalhadores qualificados da indústria, construção e artífices</t>
  </si>
  <si>
    <t>8 Operadores de instalações e máquinas e trabalhadores da montagem</t>
  </si>
  <si>
    <t xml:space="preserve">9 Trabalhadores não qualificados </t>
  </si>
  <si>
    <t>2015</t>
  </si>
  <si>
    <t>2016</t>
  </si>
  <si>
    <t>52-Vendedores</t>
  </si>
  <si>
    <t>93-Trab.n/qual. i.ext.,const.,i.transf. e transp.</t>
  </si>
  <si>
    <t>91-Trabalhadores de limpeza</t>
  </si>
  <si>
    <t>51-Trab. serviços pessoais</t>
  </si>
  <si>
    <t>71-Trab.qualif.constr. e sim., exc.electric.</t>
  </si>
  <si>
    <t>81-Operad. instalações fixas e máquinas</t>
  </si>
  <si>
    <t>75-Trab.tr.alim., mad., vest. e out. ind. e artes.</t>
  </si>
  <si>
    <t>mar</t>
  </si>
  <si>
    <t xml:space="preserve">41-Emp. escrit., secret.e oper. proc. dados </t>
  </si>
  <si>
    <t>Em março de 2016, a taxa de desemprego na Zona Euro diminuiu para 10,2 % (era 10,4 % em fevereiro de 2016 e 11,2 % em março de 2015)</t>
  </si>
  <si>
    <t>Em Portugal a taxa de desemprego diminuiu -0,1 p.p., relativamente ao mês anterior, para 12,1 %.</t>
  </si>
  <si>
    <t xml:space="preserve">República Checa (4,1 %), Alemanha (4,2 %) e Malta (4,7 %) apresentam as taxas de desemprego mais baixas; a Grécia (24,4 %) e a Espanha (20,4 %) são os estados membros com valores  mais elevados. </t>
  </si>
  <si>
    <t>A taxa de desemprego para o grupo etário &lt;25 anos apresenta o valor mais baixo na Alemanha (6,9 %), registando o valor mais elevado na Grécia (51,9 %). Em Portugal,   regista-se   o  valor  de 30,7 %.</t>
  </si>
  <si>
    <t xml:space="preserve">nota: Estónia e Hungria - fevereiro de 2015; Grécia e Reino Unido - janeiro de 2015.             : valor não disponível.       </t>
  </si>
  <si>
    <t xml:space="preserve">  Artigos de vestuário  </t>
  </si>
  <si>
    <t xml:space="preserve">  Transportes aéreos de passageiros  </t>
  </si>
  <si>
    <t xml:space="preserve">  Outros artigos e acessórios de vestuário  </t>
  </si>
  <si>
    <t xml:space="preserve">  Calçado  </t>
  </si>
  <si>
    <t xml:space="preserve">  Serviços de alojamento   </t>
  </si>
  <si>
    <t xml:space="preserve">  Jardinagem  </t>
  </si>
  <si>
    <t xml:space="preserve">  Jogos e apostas</t>
  </si>
  <si>
    <t xml:space="preserve">  Outros artigos para atividades de recreação e lazer</t>
  </si>
  <si>
    <t xml:space="preserve">  Peixe, crustáceos e moluscos</t>
  </si>
  <si>
    <t xml:space="preserve">  Meios ou suportes de gravação</t>
  </si>
  <si>
    <t xml:space="preserve">         … em março </t>
  </si>
  <si>
    <t>notas: (a) dados sujeitos a atualizações; situação da base de dados em 1/abril/2016</t>
  </si>
  <si>
    <t xml:space="preserve">notas: dados sujeitos a atualizações; </t>
  </si>
  <si>
    <t>notas: dados sujeitos a atualizações; situação da base de dados 1/abril/2016</t>
  </si>
  <si>
    <t>notas: dados sujeitos a atualizações; situação da base de dados em 1/abril/2016</t>
  </si>
  <si>
    <t>março de 2016</t>
  </si>
  <si>
    <t>:</t>
  </si>
  <si>
    <t>fonte:  Eurostat, dados extraídos em 29-04-2016.</t>
  </si>
  <si>
    <t>Redução de Horário de Trabalho</t>
  </si>
  <si>
    <t>Suspensão Temporária</t>
  </si>
  <si>
    <t>2006</t>
  </si>
  <si>
    <t>2007</t>
  </si>
  <si>
    <t>2008</t>
  </si>
  <si>
    <t>2009</t>
  </si>
  <si>
    <t>2010</t>
  </si>
  <si>
    <t>2011</t>
  </si>
  <si>
    <t>2012</t>
  </si>
  <si>
    <t>nota: A partir de 2005 apenas são contabilizados beneficiários com lançamento cujo o motivo tenha sido "Concessão Normal".</t>
  </si>
  <si>
    <t>2014</t>
  </si>
  <si>
    <t>4.º trimestre</t>
  </si>
  <si>
    <t>1.º trimestre</t>
  </si>
  <si>
    <t>2.º trimestre</t>
  </si>
  <si>
    <t>3.º trimestre</t>
  </si>
  <si>
    <t>(1) actualização excecional em 16/05/2015 (pg. 10, 11 e 20)</t>
  </si>
  <si>
    <t>(1)</t>
  </si>
</sst>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44" formatCode="_-* #,##0.00\ &quot;€&quot;_-;\-* #,##0.00\ &quot;€&quot;_-;_-* &quot;-&quot;??\ &quot;€&quot;_-;_-@_-"/>
    <numFmt numFmtId="43" formatCode="_-* #,##0.00\ _€_-;\-* #,##0.00\ _€_-;_-* &quot;-&quot;??\ _€_-;_-@_-"/>
    <numFmt numFmtId="164" formatCode="#\ ##0"/>
    <numFmt numFmtId="165" formatCode="0.0"/>
    <numFmt numFmtId="166" formatCode="#.0\ ##0"/>
    <numFmt numFmtId="167" formatCode="#,##0.0"/>
    <numFmt numFmtId="168" formatCode="#.0"/>
    <numFmt numFmtId="169" formatCode="#"/>
    <numFmt numFmtId="170" formatCode="mmm\."/>
    <numFmt numFmtId="171" formatCode="#,##0_);&quot;(&quot;#,##0&quot;)&quot;;&quot;-&quot;_)"/>
    <numFmt numFmtId="172" formatCode="mmmm\ &quot;de&quot;\ yyyy"/>
    <numFmt numFmtId="173" formatCode="\ mmmm\ &quot;de&quot;\ yyyy\ "/>
    <numFmt numFmtId="174" formatCode="[$-F800]dddd\,\ mmmm\ dd\,\ yyyy"/>
    <numFmt numFmtId="175" formatCode="_(* #,##0.00_);_(* \(#,##0.00\);_(* &quot;-&quot;??_);_(@_)"/>
    <numFmt numFmtId="176" formatCode="_(&quot;$&quot;* #,##0.00_);_(&quot;$&quot;* \(#,##0.00\);_(&quot;$&quot;* &quot;-&quot;??_);_(@_)"/>
    <numFmt numFmtId="177" formatCode="#,##0;###0;\-"/>
  </numFmts>
  <fonts count="132" x14ac:knownFonts="1">
    <font>
      <sz val="10"/>
      <name val="Arial"/>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0"/>
      <name val="Arial"/>
      <family val="2"/>
    </font>
    <font>
      <sz val="8"/>
      <name val="Arial"/>
      <family val="2"/>
    </font>
    <font>
      <sz val="10"/>
      <color indexed="9"/>
      <name val="Arial"/>
      <family val="2"/>
    </font>
    <font>
      <sz val="9"/>
      <name val="Arial"/>
      <family val="2"/>
    </font>
    <font>
      <b/>
      <sz val="9"/>
      <name val="Arial"/>
      <family val="2"/>
    </font>
    <font>
      <sz val="8"/>
      <name val="Arial"/>
      <family val="2"/>
    </font>
    <font>
      <b/>
      <sz val="8"/>
      <name val="Arial"/>
      <family val="2"/>
    </font>
    <font>
      <sz val="7"/>
      <name val="Arial"/>
      <family val="2"/>
    </font>
    <font>
      <sz val="9"/>
      <color indexed="63"/>
      <name val="Arial"/>
      <family val="2"/>
    </font>
    <font>
      <b/>
      <sz val="8"/>
      <color indexed="63"/>
      <name val="Arial"/>
      <family val="2"/>
    </font>
    <font>
      <sz val="8"/>
      <color indexed="63"/>
      <name val="Arial"/>
      <family val="2"/>
    </font>
    <font>
      <sz val="10"/>
      <color indexed="63"/>
      <name val="Arial"/>
      <family val="2"/>
    </font>
    <font>
      <sz val="7"/>
      <color indexed="9"/>
      <name val="Arial"/>
      <family val="2"/>
    </font>
    <font>
      <b/>
      <sz val="10"/>
      <color indexed="9"/>
      <name val="Arial"/>
      <family val="2"/>
    </font>
    <font>
      <sz val="7"/>
      <color indexed="63"/>
      <name val="Arial"/>
      <family val="2"/>
    </font>
    <font>
      <b/>
      <sz val="8"/>
      <color indexed="63"/>
      <name val="Arial"/>
      <family val="2"/>
    </font>
    <font>
      <b/>
      <sz val="8"/>
      <color indexed="20"/>
      <name val="Arial"/>
      <family val="2"/>
    </font>
    <font>
      <sz val="9"/>
      <color indexed="63"/>
      <name val="Arial"/>
      <family val="2"/>
    </font>
    <font>
      <b/>
      <sz val="26"/>
      <name val="Arial"/>
      <family val="2"/>
    </font>
    <font>
      <sz val="10"/>
      <color indexed="10"/>
      <name val="Arial"/>
      <family val="2"/>
    </font>
    <font>
      <sz val="8"/>
      <color indexed="63"/>
      <name val="Arial"/>
      <family val="2"/>
    </font>
    <font>
      <i/>
      <sz val="8"/>
      <color indexed="63"/>
      <name val="Arial"/>
      <family val="2"/>
    </font>
    <font>
      <b/>
      <sz val="10"/>
      <color indexed="63"/>
      <name val="Arial"/>
      <family val="2"/>
    </font>
    <font>
      <sz val="7"/>
      <color indexed="63"/>
      <name val="Arial"/>
      <family val="2"/>
    </font>
    <font>
      <sz val="10"/>
      <name val="Arial"/>
      <family val="2"/>
    </font>
    <font>
      <sz val="7"/>
      <name val="Arial"/>
      <family val="2"/>
    </font>
    <font>
      <b/>
      <sz val="9"/>
      <color indexed="63"/>
      <name val="Arial"/>
      <family val="2"/>
    </font>
    <font>
      <b/>
      <sz val="7"/>
      <color indexed="63"/>
      <name val="Arial"/>
      <family val="2"/>
    </font>
    <font>
      <sz val="10"/>
      <color indexed="23"/>
      <name val="Arial"/>
      <family val="2"/>
    </font>
    <font>
      <b/>
      <sz val="9"/>
      <color indexed="23"/>
      <name val="Arial"/>
      <family val="2"/>
    </font>
    <font>
      <sz val="9"/>
      <color indexed="23"/>
      <name val="Arial"/>
      <family val="2"/>
    </font>
    <font>
      <b/>
      <sz val="8"/>
      <color indexed="23"/>
      <name val="Arial"/>
      <family val="2"/>
    </font>
    <font>
      <b/>
      <sz val="8"/>
      <color indexed="10"/>
      <name val="Arial"/>
      <family val="2"/>
    </font>
    <font>
      <sz val="7"/>
      <color indexed="23"/>
      <name val="Arial"/>
      <family val="2"/>
    </font>
    <font>
      <sz val="10"/>
      <name val="Arial"/>
      <family val="2"/>
    </font>
    <font>
      <sz val="10"/>
      <name val="Arial"/>
      <family val="2"/>
    </font>
    <font>
      <sz val="8"/>
      <color rgb="FF333333"/>
      <name val="Arial"/>
      <family val="2"/>
    </font>
    <font>
      <sz val="10"/>
      <name val="Arial"/>
      <family val="2"/>
    </font>
    <font>
      <sz val="8"/>
      <color indexed="20"/>
      <name val="Arial"/>
      <family val="2"/>
    </font>
    <font>
      <b/>
      <sz val="10"/>
      <name val="Arial"/>
      <family val="2"/>
    </font>
    <font>
      <sz val="6"/>
      <color indexed="63"/>
      <name val="Arial"/>
      <family val="2"/>
    </font>
    <font>
      <b/>
      <sz val="7"/>
      <name val="Arial"/>
      <family val="2"/>
    </font>
    <font>
      <vertAlign val="superscript"/>
      <sz val="6"/>
      <color indexed="63"/>
      <name val="Arial"/>
      <family val="2"/>
    </font>
    <font>
      <sz val="10"/>
      <color indexed="20"/>
      <name val="Arial"/>
      <family val="2"/>
    </font>
    <font>
      <sz val="8"/>
      <color indexed="9"/>
      <name val="Arial"/>
      <family val="2"/>
    </font>
    <font>
      <b/>
      <sz val="10"/>
      <color indexed="20"/>
      <name val="Arial"/>
      <family val="2"/>
    </font>
    <font>
      <b/>
      <sz val="7"/>
      <color rgb="FF333333"/>
      <name val="Arial"/>
      <family val="2"/>
    </font>
    <font>
      <sz val="9"/>
      <color indexed="20"/>
      <name val="Arial"/>
      <family val="2"/>
    </font>
    <font>
      <vertAlign val="superscript"/>
      <sz val="8"/>
      <color indexed="63"/>
      <name val="Arial"/>
      <family val="2"/>
    </font>
    <font>
      <b/>
      <sz val="8"/>
      <color indexed="9"/>
      <name val="Arial"/>
      <family val="2"/>
    </font>
    <font>
      <sz val="7.5"/>
      <color indexed="63"/>
      <name val="Arial"/>
      <family val="2"/>
    </font>
    <font>
      <sz val="7.5"/>
      <name val="Arial"/>
      <family val="2"/>
    </font>
    <font>
      <b/>
      <vertAlign val="superscript"/>
      <sz val="8"/>
      <color indexed="63"/>
      <name val="Arial"/>
      <family val="2"/>
    </font>
    <font>
      <b/>
      <sz val="8"/>
      <color indexed="17"/>
      <name val="Arial"/>
      <family val="2"/>
    </font>
    <font>
      <sz val="10"/>
      <color indexed="17"/>
      <name val="Arial"/>
      <family val="2"/>
    </font>
    <font>
      <b/>
      <sz val="10"/>
      <color indexed="17"/>
      <name val="Arial"/>
      <family val="2"/>
    </font>
    <font>
      <sz val="8"/>
      <color indexed="17"/>
      <name val="Arial"/>
      <family val="2"/>
    </font>
    <font>
      <sz val="9"/>
      <color indexed="17"/>
      <name val="Arial"/>
      <family val="2"/>
    </font>
    <font>
      <sz val="9"/>
      <color indexed="10"/>
      <name val="Arial"/>
      <family val="2"/>
    </font>
    <font>
      <b/>
      <sz val="10"/>
      <color indexed="10"/>
      <name val="Arial"/>
      <family val="2"/>
    </font>
    <font>
      <b/>
      <sz val="8"/>
      <color indexed="8"/>
      <name val="Arial"/>
      <family val="2"/>
    </font>
    <font>
      <b/>
      <sz val="9"/>
      <color indexed="17"/>
      <name val="Arial"/>
      <family val="2"/>
    </font>
    <font>
      <sz val="10"/>
      <color rgb="FF008000"/>
      <name val="Arial"/>
      <family val="2"/>
    </font>
    <font>
      <sz val="9"/>
      <color rgb="FF008000"/>
      <name val="Arial"/>
      <family val="2"/>
    </font>
    <font>
      <vertAlign val="superscript"/>
      <sz val="7.5"/>
      <color indexed="63"/>
      <name val="Arial"/>
      <family val="2"/>
    </font>
    <font>
      <sz val="8"/>
      <color rgb="FFFF0000"/>
      <name val="Arial"/>
      <family val="2"/>
    </font>
    <font>
      <sz val="7"/>
      <color rgb="FFFF0000"/>
      <name val="Arial"/>
      <family val="2"/>
    </font>
    <font>
      <sz val="11"/>
      <color theme="1"/>
      <name val="Franklin Gothic Book"/>
      <family val="2"/>
      <scheme val="minor"/>
    </font>
    <font>
      <b/>
      <sz val="8"/>
      <color theme="3"/>
      <name val="Arial"/>
      <family val="2"/>
    </font>
    <font>
      <sz val="10"/>
      <color theme="3"/>
      <name val="Arial"/>
      <family val="2"/>
    </font>
    <font>
      <sz val="9"/>
      <color theme="3"/>
      <name val="Arial"/>
      <family val="2"/>
    </font>
    <font>
      <sz val="8"/>
      <color theme="3"/>
      <name val="Arial"/>
      <family val="2"/>
    </font>
    <font>
      <b/>
      <sz val="10"/>
      <color theme="3"/>
      <name val="Arial"/>
      <family val="2"/>
    </font>
    <font>
      <b/>
      <sz val="10"/>
      <color theme="1"/>
      <name val="Arial"/>
      <family val="2"/>
    </font>
    <font>
      <sz val="8"/>
      <color theme="5"/>
      <name val="Arial"/>
      <family val="2"/>
    </font>
    <font>
      <vertAlign val="superscript"/>
      <sz val="8"/>
      <color theme="3"/>
      <name val="Arial"/>
      <family val="2"/>
    </font>
    <font>
      <vertAlign val="superscript"/>
      <sz val="8"/>
      <name val="Arial"/>
      <family val="2"/>
    </font>
    <font>
      <b/>
      <sz val="9"/>
      <color theme="3"/>
      <name val="Arial"/>
      <family val="2"/>
    </font>
    <font>
      <b/>
      <sz val="9"/>
      <color theme="5"/>
      <name val="Arial"/>
      <family val="2"/>
    </font>
    <font>
      <b/>
      <sz val="7"/>
      <color theme="3"/>
      <name val="Arial"/>
      <family val="2"/>
    </font>
    <font>
      <sz val="7.5"/>
      <color theme="3"/>
      <name val="Arial"/>
      <family val="2"/>
    </font>
    <font>
      <sz val="7"/>
      <color theme="3"/>
      <name val="Arial"/>
      <family val="2"/>
    </font>
    <font>
      <sz val="8"/>
      <color theme="7"/>
      <name val="Arial"/>
      <family val="2"/>
    </font>
    <font>
      <vertAlign val="superscript"/>
      <sz val="9"/>
      <name val="Arial"/>
      <family val="2"/>
    </font>
    <font>
      <sz val="6"/>
      <color theme="3"/>
      <name val="Arial"/>
      <family val="2"/>
    </font>
    <font>
      <b/>
      <sz val="9"/>
      <color theme="1"/>
      <name val="Arial"/>
      <family val="2"/>
    </font>
    <font>
      <sz val="7"/>
      <color theme="0"/>
      <name val="Arial"/>
      <family val="2"/>
    </font>
    <font>
      <sz val="8"/>
      <color theme="0"/>
      <name val="Arial"/>
      <family val="2"/>
    </font>
    <font>
      <sz val="9"/>
      <color rgb="FFFFFFFF"/>
      <name val="Arial"/>
      <family val="2"/>
    </font>
    <font>
      <b/>
      <vertAlign val="superscript"/>
      <sz val="9"/>
      <color theme="3"/>
      <name val="Arial"/>
      <family val="2"/>
    </font>
    <font>
      <b/>
      <vertAlign val="superscript"/>
      <sz val="10"/>
      <name val="Arial"/>
      <family val="2"/>
    </font>
    <font>
      <u/>
      <sz val="10"/>
      <color indexed="12"/>
      <name val="Arial"/>
      <family val="2"/>
    </font>
    <font>
      <b/>
      <sz val="8"/>
      <color theme="5"/>
      <name val="Arial"/>
      <family val="2"/>
    </font>
    <font>
      <b/>
      <sz val="8"/>
      <color indexed="24"/>
      <name val="Arial"/>
      <family val="2"/>
    </font>
    <font>
      <b/>
      <sz val="8"/>
      <color theme="9"/>
      <name val="Arial"/>
      <family val="2"/>
    </font>
    <font>
      <sz val="10"/>
      <color theme="9"/>
      <name val="Arial"/>
      <family val="2"/>
    </font>
    <font>
      <sz val="10"/>
      <color theme="1"/>
      <name val="Arial"/>
      <family val="2"/>
    </font>
    <font>
      <sz val="7"/>
      <color theme="1"/>
      <name val="Arial"/>
      <family val="2"/>
    </font>
    <font>
      <sz val="8"/>
      <color theme="1"/>
      <name val="Arial"/>
      <family val="2"/>
    </font>
    <font>
      <b/>
      <sz val="8"/>
      <name val="Times New Roman"/>
      <family val="1"/>
    </font>
    <font>
      <sz val="8"/>
      <name val="Times New Roman"/>
      <family val="1"/>
    </font>
    <font>
      <b/>
      <sz val="16"/>
      <name val="Times New Roman"/>
      <family val="1"/>
    </font>
    <font>
      <sz val="10"/>
      <color theme="0" tint="-0.34998626667073579"/>
      <name val="Arial"/>
      <family val="2"/>
    </font>
    <font>
      <sz val="8"/>
      <color theme="0" tint="-0.34998626667073579"/>
      <name val="Arial"/>
      <family val="2"/>
    </font>
    <font>
      <sz val="10"/>
      <color theme="0"/>
      <name val="Arial"/>
      <family val="2"/>
    </font>
    <font>
      <vertAlign val="superscript"/>
      <sz val="9"/>
      <color theme="1"/>
      <name val="Arial"/>
      <family val="2"/>
    </font>
    <font>
      <b/>
      <sz val="24"/>
      <name val="Arial"/>
      <family val="2"/>
    </font>
    <font>
      <sz val="10"/>
      <color rgb="FFFF0000"/>
      <name val="Arial"/>
      <family val="2"/>
    </font>
    <font>
      <sz val="8"/>
      <color rgb="FF1F497D"/>
      <name val="Arial"/>
      <family val="2"/>
    </font>
    <font>
      <sz val="8"/>
      <color rgb="FF008000"/>
      <name val="Arial"/>
      <family val="2"/>
    </font>
    <font>
      <b/>
      <sz val="8"/>
      <color theme="6"/>
      <name val="Arial"/>
      <family val="2"/>
    </font>
    <font>
      <sz val="8"/>
      <color indexed="10"/>
      <name val="Arial"/>
      <family val="2"/>
    </font>
    <font>
      <sz val="10"/>
      <color indexed="8"/>
      <name val="Arial"/>
      <family val="2"/>
    </font>
    <font>
      <b/>
      <sz val="8"/>
      <color theme="7"/>
      <name val="Arial"/>
      <family val="2"/>
    </font>
    <font>
      <u/>
      <sz val="8"/>
      <color theme="7"/>
      <name val="Arial"/>
      <family val="2"/>
    </font>
    <font>
      <b/>
      <sz val="8"/>
      <color rgb="FF333333"/>
      <name val="Arial"/>
      <family val="2"/>
    </font>
    <font>
      <sz val="7"/>
      <color rgb="FF333333"/>
      <name val="Arial"/>
      <family val="2"/>
    </font>
    <font>
      <vertAlign val="superscript"/>
      <sz val="8"/>
      <color rgb="FF333333"/>
      <name val="Arial"/>
      <family val="2"/>
    </font>
    <font>
      <sz val="10"/>
      <color rgb="FF333333"/>
      <name val="Arial"/>
      <family val="2"/>
    </font>
    <font>
      <sz val="6"/>
      <color rgb="FF333333"/>
      <name val="Arial"/>
      <family val="2"/>
    </font>
    <font>
      <sz val="7"/>
      <color indexed="20"/>
      <name val="Arial"/>
      <family val="2"/>
    </font>
    <font>
      <b/>
      <vertAlign val="superscript"/>
      <sz val="8"/>
      <name val="Arial"/>
      <family val="2"/>
    </font>
    <font>
      <b/>
      <vertAlign val="superscript"/>
      <sz val="8"/>
      <color theme="3"/>
      <name val="Arial"/>
      <family val="2"/>
    </font>
    <font>
      <b/>
      <sz val="7"/>
      <color theme="7"/>
      <name val="Arial"/>
      <family val="2"/>
    </font>
    <font>
      <vertAlign val="superscript"/>
      <sz val="7"/>
      <color indexed="63"/>
      <name val="Arial"/>
      <family val="2"/>
    </font>
    <font>
      <sz val="6"/>
      <color indexed="63"/>
      <name val="Small Fonts"/>
      <family val="2"/>
    </font>
    <font>
      <b/>
      <sz val="10"/>
      <color theme="7"/>
      <name val="Arial"/>
      <family val="2"/>
    </font>
    <font>
      <sz val="6"/>
      <name val="Arial"/>
      <family val="2"/>
    </font>
  </fonts>
  <fills count="4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55"/>
      </patternFill>
    </fill>
    <fill>
      <patternFill patternType="solid">
        <fgColor indexed="9"/>
        <bgColor indexed="55"/>
      </patternFill>
    </fill>
    <fill>
      <patternFill patternType="solid">
        <fgColor indexed="9"/>
        <bgColor indexed="64"/>
      </patternFill>
    </fill>
    <fill>
      <patternFill patternType="solid">
        <fgColor theme="0"/>
        <bgColor indexed="64"/>
      </patternFill>
    </fill>
    <fill>
      <patternFill patternType="solid">
        <fgColor theme="0"/>
        <bgColor indexed="55"/>
      </patternFill>
    </fill>
    <fill>
      <patternFill patternType="gray125">
        <fgColor indexed="9"/>
        <bgColor indexed="9"/>
      </patternFill>
    </fill>
    <fill>
      <patternFill patternType="solid">
        <fgColor theme="6"/>
        <bgColor indexed="64"/>
      </patternFill>
    </fill>
    <fill>
      <patternFill patternType="solid">
        <fgColor theme="5"/>
        <bgColor indexed="64"/>
      </patternFill>
    </fill>
    <fill>
      <patternFill patternType="solid">
        <fgColor theme="7"/>
        <bgColor indexed="64"/>
      </patternFill>
    </fill>
    <fill>
      <patternFill patternType="solid">
        <fgColor rgb="FF00599D"/>
        <bgColor indexed="64"/>
      </patternFill>
    </fill>
    <fill>
      <patternFill patternType="solid">
        <fgColor rgb="FFEEF3F8"/>
        <bgColor indexed="64"/>
      </patternFill>
    </fill>
    <fill>
      <patternFill patternType="solid">
        <fgColor rgb="FFEEF3F8"/>
        <bgColor indexed="55"/>
      </patternFill>
    </fill>
    <fill>
      <patternFill patternType="solid">
        <fgColor theme="9"/>
        <bgColor indexed="64"/>
      </patternFill>
    </fill>
    <fill>
      <patternFill patternType="solid">
        <fgColor theme="8"/>
        <bgColor indexed="64"/>
      </patternFill>
    </fill>
    <fill>
      <patternFill patternType="solid">
        <fgColor theme="8"/>
        <bgColor indexed="55"/>
      </patternFill>
    </fill>
    <fill>
      <patternFill patternType="solid">
        <fgColor theme="3"/>
        <bgColor indexed="64"/>
      </patternFill>
    </fill>
    <fill>
      <patternFill patternType="solid">
        <fgColor theme="5"/>
        <bgColor indexed="55"/>
      </patternFill>
    </fill>
    <fill>
      <patternFill patternType="solid">
        <fgColor theme="9"/>
        <bgColor indexed="55"/>
      </patternFill>
    </fill>
    <fill>
      <patternFill patternType="solid">
        <fgColor theme="6"/>
        <bgColor indexed="55"/>
      </patternFill>
    </fill>
    <fill>
      <patternFill patternType="mediumGray"/>
    </fill>
    <fill>
      <patternFill patternType="solid">
        <fgColor theme="0"/>
        <bgColor indexed="8"/>
      </patternFill>
    </fill>
    <fill>
      <patternFill patternType="solid">
        <fgColor rgb="FFEBF7FF"/>
        <bgColor indexed="64"/>
      </patternFill>
    </fill>
    <fill>
      <patternFill patternType="solid">
        <fgColor rgb="FFEBF7FF"/>
        <bgColor indexed="55"/>
      </patternFill>
    </fill>
    <fill>
      <patternFill patternType="solid">
        <fgColor theme="0" tint="-0.499984740745262"/>
        <bgColor indexed="64"/>
      </patternFill>
    </fill>
    <fill>
      <patternFill patternType="solid">
        <fgColor indexed="9"/>
        <bgColor indexed="8"/>
      </patternFill>
    </fill>
    <fill>
      <patternFill patternType="gray125">
        <fgColor indexed="9"/>
        <bgColor theme="0"/>
      </patternFill>
    </fill>
  </fills>
  <borders count="85">
    <border>
      <left/>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style="thin">
        <color indexed="22"/>
      </top>
      <bottom/>
      <diagonal/>
    </border>
    <border>
      <left/>
      <right/>
      <top/>
      <bottom style="thin">
        <color indexed="22"/>
      </bottom>
      <diagonal/>
    </border>
    <border>
      <left/>
      <right/>
      <top style="thin">
        <color indexed="22"/>
      </top>
      <bottom style="thin">
        <color indexed="22"/>
      </bottom>
      <diagonal/>
    </border>
    <border>
      <left/>
      <right/>
      <top style="thin">
        <color theme="0" tint="-0.24994659260841701"/>
      </top>
      <bottom style="thin">
        <color theme="0" tint="-0.24994659260841701"/>
      </bottom>
      <diagonal/>
    </border>
    <border>
      <left style="medium">
        <color theme="5"/>
      </left>
      <right style="medium">
        <color theme="5"/>
      </right>
      <top style="medium">
        <color theme="5"/>
      </top>
      <bottom style="medium">
        <color theme="5"/>
      </bottom>
      <diagonal/>
    </border>
    <border>
      <left style="medium">
        <color theme="5"/>
      </left>
      <right/>
      <top style="medium">
        <color theme="5"/>
      </top>
      <bottom style="medium">
        <color theme="5"/>
      </bottom>
      <diagonal/>
    </border>
    <border>
      <left/>
      <right/>
      <top style="medium">
        <color theme="5"/>
      </top>
      <bottom style="medium">
        <color theme="5"/>
      </bottom>
      <diagonal/>
    </border>
    <border>
      <left/>
      <right style="medium">
        <color theme="5"/>
      </right>
      <top style="medium">
        <color theme="5"/>
      </top>
      <bottom style="medium">
        <color theme="5"/>
      </bottom>
      <diagonal/>
    </border>
    <border>
      <left/>
      <right/>
      <top/>
      <bottom style="thin">
        <color theme="3"/>
      </bottom>
      <diagonal/>
    </border>
    <border>
      <left/>
      <right style="thin">
        <color theme="3"/>
      </right>
      <top/>
      <bottom/>
      <diagonal/>
    </border>
    <border>
      <left style="thin">
        <color theme="3"/>
      </left>
      <right/>
      <top/>
      <bottom/>
      <diagonal/>
    </border>
    <border>
      <left/>
      <right style="thin">
        <color theme="3"/>
      </right>
      <top style="thin">
        <color theme="3"/>
      </top>
      <bottom/>
      <diagonal/>
    </border>
    <border>
      <left/>
      <right/>
      <top style="thin">
        <color theme="3"/>
      </top>
      <bottom/>
      <diagonal/>
    </border>
    <border>
      <left style="thin">
        <color theme="3"/>
      </left>
      <right/>
      <top style="thin">
        <color theme="3"/>
      </top>
      <bottom/>
      <diagonal/>
    </border>
    <border>
      <left style="thin">
        <color theme="5"/>
      </left>
      <right/>
      <top style="thin">
        <color theme="5"/>
      </top>
      <bottom style="thin">
        <color theme="5"/>
      </bottom>
      <diagonal/>
    </border>
    <border>
      <left/>
      <right style="thin">
        <color theme="5"/>
      </right>
      <top style="thin">
        <color theme="5"/>
      </top>
      <bottom style="thin">
        <color theme="5"/>
      </bottom>
      <diagonal/>
    </border>
    <border>
      <left/>
      <right/>
      <top style="thin">
        <color theme="5"/>
      </top>
      <bottom style="thin">
        <color theme="5"/>
      </bottom>
      <diagonal/>
    </border>
    <border>
      <left style="medium">
        <color theme="6"/>
      </left>
      <right/>
      <top style="medium">
        <color theme="6"/>
      </top>
      <bottom style="medium">
        <color theme="6"/>
      </bottom>
      <diagonal/>
    </border>
    <border>
      <left/>
      <right/>
      <top style="medium">
        <color theme="6"/>
      </top>
      <bottom style="medium">
        <color theme="6"/>
      </bottom>
      <diagonal/>
    </border>
    <border>
      <left/>
      <right style="medium">
        <color theme="6"/>
      </right>
      <top style="medium">
        <color theme="6"/>
      </top>
      <bottom style="medium">
        <color theme="6"/>
      </bottom>
      <diagonal/>
    </border>
    <border>
      <left style="medium">
        <color theme="7"/>
      </left>
      <right style="medium">
        <color theme="7"/>
      </right>
      <top style="medium">
        <color theme="7"/>
      </top>
      <bottom style="medium">
        <color theme="7"/>
      </bottom>
      <diagonal/>
    </border>
    <border>
      <left style="medium">
        <color theme="7"/>
      </left>
      <right/>
      <top style="medium">
        <color theme="7"/>
      </top>
      <bottom style="medium">
        <color theme="7"/>
      </bottom>
      <diagonal/>
    </border>
    <border>
      <left/>
      <right/>
      <top style="medium">
        <color theme="7"/>
      </top>
      <bottom style="medium">
        <color theme="7"/>
      </bottom>
      <diagonal/>
    </border>
    <border>
      <left/>
      <right style="medium">
        <color theme="7"/>
      </right>
      <top style="medium">
        <color theme="7"/>
      </top>
      <bottom style="medium">
        <color theme="7"/>
      </bottom>
      <diagonal/>
    </border>
    <border>
      <left style="thin">
        <color theme="7"/>
      </left>
      <right/>
      <top style="thin">
        <color theme="7"/>
      </top>
      <bottom style="thin">
        <color theme="7"/>
      </bottom>
      <diagonal/>
    </border>
    <border>
      <left/>
      <right style="thin">
        <color theme="7"/>
      </right>
      <top style="thin">
        <color theme="7"/>
      </top>
      <bottom style="thin">
        <color theme="7"/>
      </bottom>
      <diagonal/>
    </border>
    <border>
      <left/>
      <right/>
      <top/>
      <bottom style="thin">
        <color theme="7"/>
      </bottom>
      <diagonal/>
    </border>
    <border>
      <left/>
      <right/>
      <top style="thin">
        <color theme="7"/>
      </top>
      <bottom style="thin">
        <color theme="7"/>
      </bottom>
      <diagonal/>
    </border>
    <border>
      <left/>
      <right/>
      <top/>
      <bottom style="thin">
        <color rgb="FF00599D"/>
      </bottom>
      <diagonal/>
    </border>
    <border>
      <left style="medium">
        <color theme="3"/>
      </left>
      <right style="medium">
        <color theme="3"/>
      </right>
      <top style="medium">
        <color theme="3"/>
      </top>
      <bottom style="medium">
        <color theme="3"/>
      </bottom>
      <diagonal/>
    </border>
    <border>
      <left style="medium">
        <color theme="4"/>
      </left>
      <right style="medium">
        <color theme="4"/>
      </right>
      <top style="medium">
        <color theme="4"/>
      </top>
      <bottom style="medium">
        <color theme="4"/>
      </bottom>
      <diagonal/>
    </border>
    <border>
      <left style="thin">
        <color theme="3"/>
      </left>
      <right style="thin">
        <color theme="3"/>
      </right>
      <top style="thin">
        <color theme="3"/>
      </top>
      <bottom style="thin">
        <color theme="3"/>
      </bottom>
      <diagonal/>
    </border>
    <border>
      <left/>
      <right style="thin">
        <color theme="3"/>
      </right>
      <top/>
      <bottom style="thin">
        <color theme="3"/>
      </bottom>
      <diagonal/>
    </border>
    <border>
      <left style="thin">
        <color theme="3"/>
      </left>
      <right/>
      <top/>
      <bottom style="thin">
        <color theme="3"/>
      </bottom>
      <diagonal/>
    </border>
    <border>
      <left style="medium">
        <color theme="3"/>
      </left>
      <right/>
      <top style="medium">
        <color theme="3"/>
      </top>
      <bottom style="medium">
        <color theme="3"/>
      </bottom>
      <diagonal/>
    </border>
    <border>
      <left/>
      <right/>
      <top style="medium">
        <color theme="3"/>
      </top>
      <bottom style="medium">
        <color theme="3"/>
      </bottom>
      <diagonal/>
    </border>
    <border>
      <left/>
      <right style="medium">
        <color theme="3"/>
      </right>
      <top style="medium">
        <color theme="3"/>
      </top>
      <bottom style="medium">
        <color theme="3"/>
      </bottom>
      <diagonal/>
    </border>
    <border>
      <left style="medium">
        <color theme="6"/>
      </left>
      <right style="medium">
        <color theme="6"/>
      </right>
      <top style="medium">
        <color theme="6"/>
      </top>
      <bottom style="medium">
        <color theme="6"/>
      </bottom>
      <diagonal/>
    </border>
    <border>
      <left/>
      <right/>
      <top/>
      <bottom style="medium">
        <color theme="7"/>
      </bottom>
      <diagonal/>
    </border>
    <border>
      <left/>
      <right/>
      <top style="thin">
        <color theme="0" tint="-0.24994659260841701"/>
      </top>
      <bottom/>
      <diagonal/>
    </border>
    <border>
      <left style="medium">
        <color theme="5"/>
      </left>
      <right style="thin">
        <color theme="3"/>
      </right>
      <top/>
      <bottom/>
      <diagonal/>
    </border>
    <border>
      <left/>
      <right/>
      <top style="medium">
        <color theme="7"/>
      </top>
      <bottom/>
      <diagonal/>
    </border>
    <border>
      <left/>
      <right/>
      <top style="thin">
        <color theme="0" tint="-0.24994659260841701"/>
      </top>
      <bottom style="thin">
        <color indexed="22"/>
      </bottom>
      <diagonal/>
    </border>
    <border>
      <left/>
      <right/>
      <top/>
      <bottom style="medium">
        <color theme="6"/>
      </bottom>
      <diagonal/>
    </border>
    <border>
      <left/>
      <right style="thin">
        <color auto="1"/>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dashed">
        <color indexed="22"/>
      </left>
      <right/>
      <top style="thin">
        <color indexed="22"/>
      </top>
      <bottom style="thin">
        <color indexed="22"/>
      </bottom>
      <diagonal/>
    </border>
    <border>
      <left/>
      <right style="dashed">
        <color indexed="22"/>
      </right>
      <top style="thin">
        <color indexed="22"/>
      </top>
      <bottom style="thin">
        <color indexed="22"/>
      </bottom>
      <diagonal/>
    </border>
    <border>
      <left style="dashed">
        <color indexed="22"/>
      </left>
      <right/>
      <top/>
      <bottom style="thin">
        <color indexed="22"/>
      </bottom>
      <diagonal/>
    </border>
    <border>
      <left/>
      <right style="dashed">
        <color indexed="22"/>
      </right>
      <top/>
      <bottom style="thin">
        <color indexed="22"/>
      </bottom>
      <diagonal/>
    </border>
    <border>
      <left style="medium">
        <color theme="3"/>
      </left>
      <right/>
      <top/>
      <bottom/>
      <diagonal/>
    </border>
    <border>
      <left style="medium">
        <color theme="5"/>
      </left>
      <right/>
      <top/>
      <bottom/>
      <diagonal/>
    </border>
    <border>
      <left/>
      <right/>
      <top style="medium">
        <color theme="3"/>
      </top>
      <bottom/>
      <diagonal/>
    </border>
    <border>
      <left/>
      <right/>
      <top/>
      <bottom style="thin">
        <color theme="0" tint="-0.24994659260841701"/>
      </bottom>
      <diagonal/>
    </border>
    <border>
      <left/>
      <right/>
      <top style="medium">
        <color theme="5"/>
      </top>
      <bottom/>
      <diagonal/>
    </border>
    <border>
      <left/>
      <right/>
      <top style="thin">
        <color theme="5"/>
      </top>
      <bottom/>
      <diagonal/>
    </border>
    <border>
      <left/>
      <right/>
      <top style="thin">
        <color theme="7"/>
      </top>
      <bottom/>
      <diagonal/>
    </border>
    <border>
      <left style="medium">
        <color theme="6"/>
      </left>
      <right/>
      <top/>
      <bottom/>
      <diagonal/>
    </border>
    <border>
      <left style="dashed">
        <color indexed="22"/>
      </left>
      <right/>
      <top/>
      <bottom/>
      <diagonal/>
    </border>
    <border>
      <left style="dashed">
        <color theme="0" tint="-0.24994659260841701"/>
      </left>
      <right/>
      <top/>
      <bottom/>
      <diagonal/>
    </border>
    <border>
      <left style="dashed">
        <color theme="0" tint="-0.24994659260841701"/>
      </left>
      <right/>
      <top style="thin">
        <color theme="0" tint="-0.24994659260841701"/>
      </top>
      <bottom style="thin">
        <color theme="0" tint="-0.24994659260841701"/>
      </bottom>
      <diagonal/>
    </border>
    <border>
      <left style="dashed">
        <color theme="0" tint="-0.24994659260841701"/>
      </left>
      <right/>
      <top style="thin">
        <color theme="0" tint="-0.24994659260841701"/>
      </top>
      <bottom style="thin">
        <color indexed="22"/>
      </bottom>
      <diagonal/>
    </border>
    <border>
      <left style="thin">
        <color theme="0"/>
      </left>
      <right/>
      <top style="thin">
        <color theme="0" tint="-0.24994659260841701"/>
      </top>
      <bottom style="thin">
        <color theme="0" tint="-0.24994659260841701"/>
      </bottom>
      <diagonal/>
    </border>
    <border>
      <left style="thin">
        <color theme="6"/>
      </left>
      <right/>
      <top style="thin">
        <color theme="6"/>
      </top>
      <bottom/>
      <diagonal/>
    </border>
    <border>
      <left/>
      <right style="thin">
        <color theme="6"/>
      </right>
      <top style="thin">
        <color theme="6"/>
      </top>
      <bottom/>
      <diagonal/>
    </border>
    <border>
      <left style="dotted">
        <color theme="0" tint="-0.24994659260841701"/>
      </left>
      <right/>
      <top style="thin">
        <color theme="0" tint="-0.24994659260841701"/>
      </top>
      <bottom style="thin">
        <color theme="0" tint="-0.24994659260841701"/>
      </bottom>
      <diagonal/>
    </border>
    <border>
      <left style="dotted">
        <color theme="0" tint="-0.24994659260841701"/>
      </left>
      <right/>
      <top style="thin">
        <color theme="0" tint="-0.24994659260841701"/>
      </top>
      <bottom/>
      <diagonal/>
    </border>
    <border>
      <left style="thin">
        <color theme="6"/>
      </left>
      <right/>
      <top/>
      <bottom style="thin">
        <color theme="6"/>
      </bottom>
      <diagonal/>
    </border>
    <border>
      <left/>
      <right style="thin">
        <color theme="6"/>
      </right>
      <top/>
      <bottom style="thin">
        <color theme="6"/>
      </bottom>
      <diagonal/>
    </border>
    <border>
      <left style="dotted">
        <color theme="0" tint="-0.24994659260841701"/>
      </left>
      <right/>
      <top/>
      <bottom style="thin">
        <color theme="0" tint="-0.24994659260841701"/>
      </bottom>
      <diagonal/>
    </border>
    <border>
      <left style="thin">
        <color theme="7"/>
      </left>
      <right/>
      <top style="thin">
        <color theme="7"/>
      </top>
      <bottom/>
      <diagonal/>
    </border>
    <border>
      <left/>
      <right style="thin">
        <color theme="7"/>
      </right>
      <top style="thin">
        <color theme="7"/>
      </top>
      <bottom/>
      <diagonal/>
    </border>
    <border>
      <left style="thin">
        <color theme="7"/>
      </left>
      <right/>
      <top/>
      <bottom style="thin">
        <color theme="7"/>
      </bottom>
      <diagonal/>
    </border>
    <border>
      <left/>
      <right style="thin">
        <color theme="7"/>
      </right>
      <top/>
      <bottom style="thin">
        <color theme="7"/>
      </bottom>
      <diagonal/>
    </border>
  </borders>
  <cellStyleXfs count="220">
    <xf numFmtId="0" fontId="0" fillId="0" borderId="0" applyProtection="0"/>
    <xf numFmtId="0" fontId="28" fillId="0"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0" borderId="1" applyNumberFormat="0" applyFill="0" applyAlignment="0" applyProtection="0"/>
    <xf numFmtId="0" fontId="4" fillId="0" borderId="2" applyNumberFormat="0" applyFill="0" applyAlignment="0" applyProtection="0"/>
    <xf numFmtId="0" fontId="4" fillId="0" borderId="3" applyNumberFormat="0" applyFill="0" applyAlignment="0" applyProtection="0"/>
    <xf numFmtId="0" fontId="4" fillId="0" borderId="0" applyNumberFormat="0" applyFill="0" applyBorder="0" applyAlignment="0" applyProtection="0"/>
    <xf numFmtId="0" fontId="4" fillId="16" borderId="4" applyNumberFormat="0" applyAlignment="0" applyProtection="0"/>
    <xf numFmtId="0" fontId="4" fillId="0" borderId="5" applyNumberFormat="0" applyFill="0" applyAlignment="0" applyProtection="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20" borderId="0" applyNumberFormat="0" applyBorder="0" applyAlignment="0" applyProtection="0"/>
    <xf numFmtId="0" fontId="4" fillId="4" borderId="0" applyNumberFormat="0" applyBorder="0" applyAlignment="0" applyProtection="0"/>
    <xf numFmtId="0" fontId="4" fillId="7" borderId="4" applyNumberFormat="0" applyAlignment="0" applyProtection="0"/>
    <xf numFmtId="44" fontId="4" fillId="0" borderId="0" applyFont="0" applyFill="0" applyBorder="0" applyAlignment="0" applyProtection="0"/>
    <xf numFmtId="0" fontId="4" fillId="3" borderId="0" applyNumberFormat="0" applyBorder="0" applyAlignment="0" applyProtection="0"/>
    <xf numFmtId="0" fontId="4" fillId="21" borderId="0" applyNumberFormat="0" applyBorder="0" applyAlignment="0" applyProtection="0"/>
    <xf numFmtId="0" fontId="38" fillId="0" borderId="0"/>
    <xf numFmtId="0" fontId="28" fillId="0" borderId="0"/>
    <xf numFmtId="0" fontId="28" fillId="0" borderId="0" applyProtection="0"/>
    <xf numFmtId="0" fontId="4" fillId="0" borderId="0"/>
    <xf numFmtId="0" fontId="4" fillId="22" borderId="6" applyNumberFormat="0" applyFont="0" applyAlignment="0" applyProtection="0"/>
    <xf numFmtId="0" fontId="4" fillId="16" borderId="7" applyNumberFormat="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8" applyNumberFormat="0" applyFill="0" applyAlignment="0" applyProtection="0"/>
    <xf numFmtId="0" fontId="4" fillId="23" borderId="9" applyNumberFormat="0" applyAlignment="0" applyProtection="0"/>
    <xf numFmtId="43" fontId="28" fillId="0" borderId="0" applyFont="0" applyFill="0" applyBorder="0" applyAlignment="0" applyProtection="0"/>
    <xf numFmtId="0" fontId="39"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1" fillId="0" borderId="0" applyFont="0" applyFill="0" applyBorder="0" applyAlignment="0" applyProtection="0"/>
    <xf numFmtId="0" fontId="4" fillId="0" borderId="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applyProtection="0"/>
    <xf numFmtId="0" fontId="4" fillId="0" borderId="0"/>
    <xf numFmtId="0" fontId="4" fillId="0" borderId="0"/>
    <xf numFmtId="0" fontId="4" fillId="0" borderId="0"/>
    <xf numFmtId="0" fontId="4" fillId="0" borderId="0"/>
    <xf numFmtId="0" fontId="71" fillId="0" borderId="0"/>
    <xf numFmtId="0" fontId="95" fillId="0" borderId="0" applyNumberFormat="0" applyFill="0" applyBorder="0" applyAlignment="0" applyProtection="0">
      <alignment vertical="top"/>
      <protection locked="0"/>
    </xf>
    <xf numFmtId="0" fontId="3" fillId="0" borderId="0"/>
    <xf numFmtId="0" fontId="4" fillId="0" borderId="0" applyProtection="0"/>
    <xf numFmtId="0" fontId="4" fillId="0" borderId="0"/>
    <xf numFmtId="0" fontId="4" fillId="0" borderId="0"/>
    <xf numFmtId="0" fontId="103" fillId="0" borderId="55" applyNumberFormat="0" applyBorder="0" applyProtection="0">
      <alignment horizontal="center"/>
    </xf>
    <xf numFmtId="0" fontId="104" fillId="0" borderId="0" applyFill="0" applyBorder="0" applyProtection="0"/>
    <xf numFmtId="0" fontId="103" fillId="42" borderId="56" applyNumberFormat="0" applyBorder="0" applyProtection="0">
      <alignment horizontal="center"/>
    </xf>
    <xf numFmtId="0" fontId="105" fillId="0" borderId="0" applyNumberFormat="0" applyFill="0" applyProtection="0"/>
    <xf numFmtId="0" fontId="103" fillId="0" borderId="0" applyNumberFormat="0" applyFill="0" applyBorder="0" applyProtection="0">
      <alignment horizontal="left"/>
    </xf>
    <xf numFmtId="0" fontId="4" fillId="0"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0" borderId="1" applyNumberFormat="0" applyFill="0" applyAlignment="0" applyProtection="0"/>
    <xf numFmtId="0" fontId="4" fillId="0" borderId="2" applyNumberFormat="0" applyFill="0" applyAlignment="0" applyProtection="0"/>
    <xf numFmtId="0" fontId="4" fillId="0" borderId="3" applyNumberFormat="0" applyFill="0" applyAlignment="0" applyProtection="0"/>
    <xf numFmtId="0" fontId="4" fillId="0" borderId="0" applyNumberFormat="0" applyFill="0" applyBorder="0" applyAlignment="0" applyProtection="0"/>
    <xf numFmtId="0" fontId="4" fillId="16" borderId="4" applyNumberFormat="0" applyAlignment="0" applyProtection="0"/>
    <xf numFmtId="0" fontId="4" fillId="0" borderId="5" applyNumberFormat="0" applyFill="0" applyAlignment="0" applyProtection="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20" borderId="0" applyNumberFormat="0" applyBorder="0" applyAlignment="0" applyProtection="0"/>
    <xf numFmtId="0" fontId="4" fillId="4" borderId="0" applyNumberFormat="0" applyBorder="0" applyAlignment="0" applyProtection="0"/>
    <xf numFmtId="0" fontId="4" fillId="7" borderId="4" applyNumberFormat="0" applyAlignment="0" applyProtection="0"/>
    <xf numFmtId="0" fontId="4" fillId="3" borderId="0" applyNumberFormat="0" applyBorder="0" applyAlignment="0" applyProtection="0"/>
    <xf numFmtId="0" fontId="4" fillId="21" borderId="0" applyNumberFormat="0" applyBorder="0" applyAlignment="0" applyProtection="0"/>
    <xf numFmtId="0" fontId="4" fillId="22" borderId="6" applyNumberFormat="0" applyFont="0" applyAlignment="0" applyProtection="0"/>
    <xf numFmtId="0" fontId="4" fillId="16" borderId="7" applyNumberFormat="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8" applyNumberFormat="0" applyFill="0" applyAlignment="0" applyProtection="0"/>
    <xf numFmtId="0" fontId="4" fillId="23" borderId="9" applyNumberFormat="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4" fillId="0" borderId="0" applyFont="0" applyFill="0" applyBorder="0" applyAlignment="0" applyProtection="0"/>
    <xf numFmtId="43" fontId="4" fillId="0" borderId="0" applyFont="0" applyFill="0" applyBorder="0" applyAlignment="0" applyProtection="0"/>
    <xf numFmtId="175" fontId="4" fillId="0" borderId="0" applyFont="0" applyFill="0" applyBorder="0" applyAlignment="0" applyProtection="0"/>
    <xf numFmtId="176" fontId="4" fillId="0" borderId="0" applyFont="0" applyFill="0" applyBorder="0" applyAlignment="0" applyProtection="0"/>
    <xf numFmtId="176" fontId="2" fillId="0" borderId="0" applyFont="0" applyFill="0" applyBorder="0" applyAlignment="0" applyProtection="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cellStyleXfs>
  <cellXfs count="1682">
    <xf numFmtId="0" fontId="0" fillId="0" borderId="0" xfId="0"/>
    <xf numFmtId="0" fontId="0" fillId="0" borderId="0" xfId="0" applyBorder="1"/>
    <xf numFmtId="0" fontId="0" fillId="25" borderId="0" xfId="0" applyFill="1"/>
    <xf numFmtId="0" fontId="7" fillId="25" borderId="0" xfId="0" applyFont="1" applyFill="1" applyBorder="1"/>
    <xf numFmtId="0" fontId="0" fillId="25" borderId="0" xfId="0" applyFill="1" applyBorder="1"/>
    <xf numFmtId="0" fontId="9" fillId="25" borderId="0" xfId="0" applyFont="1" applyFill="1" applyBorder="1"/>
    <xf numFmtId="0" fontId="0" fillId="25" borderId="0" xfId="0" applyFill="1" applyAlignment="1">
      <alignment vertical="center"/>
    </xf>
    <xf numFmtId="0" fontId="0" fillId="0" borderId="0" xfId="0" applyAlignment="1">
      <alignment vertical="center"/>
    </xf>
    <xf numFmtId="0" fontId="12" fillId="25" borderId="0" xfId="0" applyFont="1" applyFill="1" applyBorder="1"/>
    <xf numFmtId="0" fontId="13" fillId="25" borderId="0" xfId="0" applyFont="1" applyFill="1" applyBorder="1"/>
    <xf numFmtId="0" fontId="13" fillId="25" borderId="0" xfId="0" applyFont="1" applyFill="1" applyBorder="1" applyAlignment="1">
      <alignment horizontal="center"/>
    </xf>
    <xf numFmtId="164" fontId="14" fillId="24" borderId="0" xfId="40" applyNumberFormat="1" applyFont="1" applyFill="1" applyBorder="1" applyAlignment="1">
      <alignment horizontal="center" wrapText="1"/>
    </xf>
    <xf numFmtId="0" fontId="13" fillId="24" borderId="0" xfId="40" applyFont="1" applyFill="1" applyBorder="1"/>
    <xf numFmtId="0" fontId="14" fillId="25" borderId="0" xfId="0" applyFont="1" applyFill="1" applyBorder="1"/>
    <xf numFmtId="0" fontId="0" fillId="25" borderId="0" xfId="0" applyFill="1" applyBorder="1" applyAlignment="1">
      <alignment vertical="center"/>
    </xf>
    <xf numFmtId="0" fontId="15" fillId="25" borderId="0" xfId="0" applyFont="1" applyFill="1" applyBorder="1"/>
    <xf numFmtId="0" fontId="11" fillId="25" borderId="0" xfId="0" applyFont="1" applyFill="1" applyBorder="1" applyAlignment="1">
      <alignment horizontal="left"/>
    </xf>
    <xf numFmtId="0" fontId="18" fillId="25" borderId="0" xfId="0" applyFont="1" applyFill="1" applyBorder="1" applyAlignment="1">
      <alignment horizontal="right"/>
    </xf>
    <xf numFmtId="164" fontId="20" fillId="25" borderId="0" xfId="0" applyNumberFormat="1" applyFont="1" applyFill="1" applyBorder="1" applyAlignment="1">
      <alignment horizontal="center"/>
    </xf>
    <xf numFmtId="164" fontId="14" fillId="25" borderId="0" xfId="40" applyNumberFormat="1" applyFont="1" applyFill="1" applyBorder="1" applyAlignment="1">
      <alignment horizontal="center" wrapText="1"/>
    </xf>
    <xf numFmtId="0" fontId="24" fillId="25" borderId="0" xfId="0" applyFont="1" applyFill="1" applyBorder="1" applyAlignment="1">
      <alignment horizontal="left"/>
    </xf>
    <xf numFmtId="0" fontId="18" fillId="25" borderId="0" xfId="0" applyFont="1" applyFill="1" applyBorder="1"/>
    <xf numFmtId="0" fontId="5" fillId="25" borderId="0" xfId="0" applyFont="1" applyFill="1" applyBorder="1"/>
    <xf numFmtId="0" fontId="21" fillId="25" borderId="0" xfId="0" applyFont="1" applyFill="1" applyBorder="1" applyAlignment="1">
      <alignment horizontal="justify" vertical="top" wrapText="1"/>
    </xf>
    <xf numFmtId="0" fontId="0" fillId="25" borderId="0" xfId="0" applyFill="1" applyAlignment="1">
      <alignment readingOrder="1"/>
    </xf>
    <xf numFmtId="0" fontId="0" fillId="25" borderId="0" xfId="0" applyFill="1" applyBorder="1" applyAlignment="1">
      <alignment readingOrder="1"/>
    </xf>
    <xf numFmtId="0" fontId="0" fillId="25" borderId="0" xfId="0" applyFill="1" applyBorder="1" applyAlignment="1">
      <alignment readingOrder="2"/>
    </xf>
    <xf numFmtId="0" fontId="0" fillId="0" borderId="0" xfId="0" applyAlignment="1">
      <alignment readingOrder="2"/>
    </xf>
    <xf numFmtId="0" fontId="0" fillId="25" borderId="0" xfId="0" applyFill="1" applyAlignment="1">
      <alignment readingOrder="2"/>
    </xf>
    <xf numFmtId="0" fontId="5" fillId="25" borderId="0" xfId="0" applyFont="1" applyFill="1" applyAlignment="1">
      <alignment readingOrder="1"/>
    </xf>
    <xf numFmtId="0" fontId="5" fillId="25" borderId="0" xfId="0" applyFont="1" applyFill="1" applyBorder="1" applyAlignment="1">
      <alignment readingOrder="1"/>
    </xf>
    <xf numFmtId="0" fontId="5" fillId="25" borderId="0" xfId="0" applyFont="1" applyFill="1" applyAlignment="1">
      <alignment readingOrder="2"/>
    </xf>
    <xf numFmtId="0" fontId="5" fillId="0" borderId="0" xfId="0" applyFont="1" applyAlignment="1">
      <alignment readingOrder="2"/>
    </xf>
    <xf numFmtId="0" fontId="14" fillId="25" borderId="0" xfId="0" applyFont="1" applyFill="1" applyBorder="1" applyAlignment="1">
      <alignment horizontal="center" vertical="top" readingOrder="1"/>
    </xf>
    <xf numFmtId="0" fontId="14" fillId="25" borderId="0" xfId="0" applyFont="1" applyFill="1" applyBorder="1" applyAlignment="1">
      <alignment horizontal="right" readingOrder="1"/>
    </xf>
    <xf numFmtId="0" fontId="14" fillId="25" borderId="0" xfId="0" applyFont="1" applyFill="1" applyBorder="1" applyAlignment="1">
      <alignment horizontal="justify" vertical="top" readingOrder="1"/>
    </xf>
    <xf numFmtId="0" fontId="13" fillId="25" borderId="0" xfId="0" applyFont="1" applyFill="1" applyBorder="1" applyAlignment="1">
      <alignment readingOrder="1"/>
    </xf>
    <xf numFmtId="0" fontId="13" fillId="24" borderId="0" xfId="40" applyFont="1" applyFill="1" applyBorder="1" applyAlignment="1">
      <alignment readingOrder="1"/>
    </xf>
    <xf numFmtId="0" fontId="14" fillId="25" borderId="0" xfId="0" applyFont="1" applyFill="1" applyBorder="1" applyAlignment="1">
      <alignment readingOrder="1"/>
    </xf>
    <xf numFmtId="0" fontId="13" fillId="25" borderId="0" xfId="0" applyFont="1" applyFill="1" applyBorder="1" applyAlignment="1">
      <alignment horizontal="center" readingOrder="1"/>
    </xf>
    <xf numFmtId="164" fontId="14" fillId="24" borderId="0" xfId="40" applyNumberFormat="1" applyFont="1" applyFill="1" applyBorder="1" applyAlignment="1">
      <alignment horizontal="center" readingOrder="1"/>
    </xf>
    <xf numFmtId="0" fontId="5" fillId="0" borderId="0" xfId="0" applyFont="1" applyAlignment="1">
      <alignment horizontal="right" readingOrder="2"/>
    </xf>
    <xf numFmtId="0" fontId="31" fillId="25" borderId="0" xfId="0" applyFont="1" applyFill="1" applyBorder="1"/>
    <xf numFmtId="0" fontId="13" fillId="24" borderId="0" xfId="40" applyFont="1" applyFill="1" applyBorder="1" applyAlignment="1">
      <alignment horizontal="left" indent="1"/>
    </xf>
    <xf numFmtId="0" fontId="14" fillId="25" borderId="0" xfId="0" applyFont="1" applyFill="1" applyBorder="1" applyAlignment="1">
      <alignment horizontal="center" vertical="center" readingOrder="1"/>
    </xf>
    <xf numFmtId="0" fontId="14" fillId="25" borderId="0" xfId="0" applyFont="1" applyFill="1" applyBorder="1" applyAlignment="1">
      <alignment vertical="center" readingOrder="1"/>
    </xf>
    <xf numFmtId="0" fontId="14" fillId="25" borderId="0" xfId="0" applyFont="1" applyFill="1" applyBorder="1" applyAlignment="1">
      <alignment horizontal="right" vertical="center" readingOrder="1"/>
    </xf>
    <xf numFmtId="0" fontId="32" fillId="25" borderId="0" xfId="0" applyFont="1" applyFill="1"/>
    <xf numFmtId="0" fontId="32" fillId="25" borderId="0" xfId="0" applyFont="1" applyFill="1" applyBorder="1"/>
    <xf numFmtId="0" fontId="33" fillId="25" borderId="0" xfId="0" applyFont="1" applyFill="1" applyBorder="1" applyAlignment="1">
      <alignment horizontal="left"/>
    </xf>
    <xf numFmtId="0" fontId="32" fillId="0" borderId="0" xfId="0" applyFont="1"/>
    <xf numFmtId="3" fontId="35" fillId="25" borderId="0" xfId="0" applyNumberFormat="1" applyFont="1" applyFill="1" applyBorder="1" applyAlignment="1">
      <alignment horizontal="center"/>
    </xf>
    <xf numFmtId="0" fontId="27" fillId="24" borderId="0" xfId="40" applyFont="1" applyFill="1" applyBorder="1"/>
    <xf numFmtId="0" fontId="0" fillId="0" borderId="0" xfId="0" applyFill="1"/>
    <xf numFmtId="164" fontId="0" fillId="25" borderId="0" xfId="0" applyNumberFormat="1" applyFill="1" applyBorder="1"/>
    <xf numFmtId="0" fontId="35" fillId="25" borderId="0" xfId="0" applyFont="1" applyFill="1" applyBorder="1" applyAlignment="1">
      <alignment horizontal="left"/>
    </xf>
    <xf numFmtId="3" fontId="37" fillId="25" borderId="0" xfId="0" applyNumberFormat="1" applyFont="1" applyFill="1" applyBorder="1" applyAlignment="1">
      <alignment horizontal="center"/>
    </xf>
    <xf numFmtId="3" fontId="35" fillId="25" borderId="0" xfId="0" applyNumberFormat="1" applyFont="1" applyFill="1" applyBorder="1" applyAlignment="1">
      <alignment horizontal="right"/>
    </xf>
    <xf numFmtId="0" fontId="32" fillId="25" borderId="0" xfId="0" applyFont="1" applyFill="1" applyAlignment="1">
      <alignment vertical="center"/>
    </xf>
    <xf numFmtId="0" fontId="35" fillId="25" borderId="0" xfId="0" applyFont="1" applyFill="1" applyBorder="1" applyAlignment="1">
      <alignment horizontal="left" vertical="center"/>
    </xf>
    <xf numFmtId="0" fontId="33" fillId="25" borderId="0" xfId="0" applyFont="1" applyFill="1" applyBorder="1" applyAlignment="1">
      <alignment horizontal="left" vertical="center"/>
    </xf>
    <xf numFmtId="3" fontId="35" fillId="25" borderId="0" xfId="0" applyNumberFormat="1" applyFont="1" applyFill="1" applyBorder="1" applyAlignment="1">
      <alignment horizontal="right" vertical="center"/>
    </xf>
    <xf numFmtId="0" fontId="32" fillId="0" borderId="0" xfId="0" applyFont="1" applyAlignment="1">
      <alignment vertical="center"/>
    </xf>
    <xf numFmtId="3" fontId="14" fillId="25" borderId="0" xfId="0" applyNumberFormat="1" applyFont="1" applyFill="1" applyBorder="1" applyAlignment="1">
      <alignment horizontal="right"/>
    </xf>
    <xf numFmtId="0" fontId="34" fillId="25" borderId="0" xfId="0" applyFont="1" applyFill="1" applyBorder="1"/>
    <xf numFmtId="0" fontId="29" fillId="25" borderId="0" xfId="0" applyFont="1" applyFill="1"/>
    <xf numFmtId="0" fontId="29" fillId="25" borderId="0" xfId="0" applyFont="1" applyFill="1" applyBorder="1"/>
    <xf numFmtId="0" fontId="29" fillId="0" borderId="0" xfId="0" applyFont="1"/>
    <xf numFmtId="3" fontId="18" fillId="25" borderId="0" xfId="0" applyNumberFormat="1" applyFont="1" applyFill="1"/>
    <xf numFmtId="0" fontId="31" fillId="24" borderId="0" xfId="40" applyFont="1" applyFill="1" applyBorder="1" applyAlignment="1">
      <alignment horizontal="left" vertical="center" indent="1"/>
    </xf>
    <xf numFmtId="3" fontId="18" fillId="25" borderId="0" xfId="0" applyNumberFormat="1" applyFont="1" applyFill="1" applyBorder="1" applyAlignment="1">
      <alignment horizontal="right"/>
    </xf>
    <xf numFmtId="0" fontId="15" fillId="25" borderId="0" xfId="0" applyFont="1" applyFill="1" applyBorder="1" applyAlignment="1">
      <alignment vertical="center"/>
    </xf>
    <xf numFmtId="0" fontId="36" fillId="25" borderId="0" xfId="0" applyFont="1" applyFill="1" applyBorder="1" applyAlignment="1">
      <alignment horizontal="justify" vertical="center" readingOrder="1"/>
    </xf>
    <xf numFmtId="0" fontId="34" fillId="25" borderId="0" xfId="0" applyFont="1" applyFill="1" applyBorder="1" applyAlignment="1">
      <alignment vertical="center"/>
    </xf>
    <xf numFmtId="3" fontId="14" fillId="25" borderId="0" xfId="0" applyNumberFormat="1" applyFont="1" applyFill="1" applyBorder="1"/>
    <xf numFmtId="3" fontId="18" fillId="25" borderId="0" xfId="0" applyNumberFormat="1" applyFont="1" applyFill="1" applyBorder="1"/>
    <xf numFmtId="3" fontId="5" fillId="25" borderId="0" xfId="0" applyNumberFormat="1" applyFont="1" applyFill="1" applyBorder="1"/>
    <xf numFmtId="0" fontId="17" fillId="25" borderId="0" xfId="0" applyFont="1" applyFill="1" applyBorder="1" applyAlignment="1">
      <alignment vertical="center"/>
    </xf>
    <xf numFmtId="0" fontId="6" fillId="25" borderId="0" xfId="0" applyFont="1" applyFill="1" applyBorder="1" applyAlignment="1">
      <alignment vertical="center"/>
    </xf>
    <xf numFmtId="0" fontId="32" fillId="25" borderId="0" xfId="0" applyFont="1" applyFill="1" applyBorder="1" applyAlignment="1">
      <alignment vertical="center"/>
    </xf>
    <xf numFmtId="164" fontId="14" fillId="26" borderId="0" xfId="40" applyNumberFormat="1" applyFont="1" applyFill="1" applyBorder="1" applyAlignment="1">
      <alignment horizontal="center" wrapText="1"/>
    </xf>
    <xf numFmtId="1" fontId="13" fillId="24" borderId="0" xfId="40" applyNumberFormat="1" applyFont="1" applyFill="1" applyBorder="1" applyAlignment="1">
      <alignment horizontal="center" wrapText="1"/>
    </xf>
    <xf numFmtId="1" fontId="13" fillId="24" borderId="12" xfId="40" applyNumberFormat="1" applyFont="1" applyFill="1" applyBorder="1" applyAlignment="1">
      <alignment horizontal="center" wrapText="1"/>
    </xf>
    <xf numFmtId="0" fontId="31" fillId="24" borderId="0" xfId="40" applyFont="1" applyFill="1" applyBorder="1"/>
    <xf numFmtId="167" fontId="14" fillId="24" borderId="0" xfId="40" applyNumberFormat="1" applyFont="1" applyFill="1" applyBorder="1" applyAlignment="1">
      <alignment horizontal="center" wrapText="1"/>
    </xf>
    <xf numFmtId="164" fontId="18" fillId="27" borderId="0" xfId="40" applyNumberFormat="1" applyFont="1" applyFill="1" applyBorder="1" applyAlignment="1">
      <alignment horizontal="center" wrapText="1"/>
    </xf>
    <xf numFmtId="3" fontId="13" fillId="27" borderId="0" xfId="40" applyNumberFormat="1" applyFont="1" applyFill="1" applyBorder="1" applyAlignment="1">
      <alignment horizontal="right" wrapText="1"/>
    </xf>
    <xf numFmtId="3" fontId="14" fillId="27" borderId="0" xfId="40" applyNumberFormat="1" applyFont="1" applyFill="1" applyBorder="1" applyAlignment="1">
      <alignment horizontal="right" wrapText="1"/>
    </xf>
    <xf numFmtId="3" fontId="13" fillId="24" borderId="0" xfId="40" applyNumberFormat="1" applyFont="1" applyFill="1" applyBorder="1" applyAlignment="1">
      <alignment horizontal="right" wrapText="1"/>
    </xf>
    <xf numFmtId="0" fontId="31" fillId="24" borderId="0" xfId="40" applyFont="1" applyFill="1" applyBorder="1" applyAlignment="1">
      <alignment wrapText="1"/>
    </xf>
    <xf numFmtId="0" fontId="18" fillId="24" borderId="0" xfId="40" applyFont="1" applyFill="1" applyBorder="1"/>
    <xf numFmtId="0" fontId="13" fillId="24" borderId="0" xfId="40" applyFont="1" applyFill="1" applyBorder="1" applyAlignment="1">
      <alignment horizontal="left" vertical="center" indent="1"/>
    </xf>
    <xf numFmtId="3" fontId="14" fillId="26" borderId="0" xfId="40" applyNumberFormat="1" applyFont="1" applyFill="1" applyBorder="1" applyAlignment="1">
      <alignment horizontal="right" wrapText="1"/>
    </xf>
    <xf numFmtId="0" fontId="18" fillId="27" borderId="0" xfId="40" applyFont="1" applyFill="1" applyBorder="1"/>
    <xf numFmtId="0" fontId="44" fillId="24" borderId="0" xfId="40" applyFont="1" applyFill="1" applyBorder="1" applyAlignment="1">
      <alignment wrapText="1"/>
    </xf>
    <xf numFmtId="0" fontId="58" fillId="25" borderId="0" xfId="0" applyFont="1" applyFill="1"/>
    <xf numFmtId="0" fontId="0" fillId="0" borderId="0" xfId="0"/>
    <xf numFmtId="0" fontId="14" fillId="24" borderId="0" xfId="40" applyFont="1" applyFill="1" applyBorder="1" applyAlignment="1">
      <alignment horizontal="left"/>
    </xf>
    <xf numFmtId="0" fontId="18" fillId="24" borderId="0" xfId="40" applyFont="1" applyFill="1" applyBorder="1" applyAlignment="1">
      <alignment horizontal="left" indent="1"/>
    </xf>
    <xf numFmtId="0" fontId="13" fillId="24" borderId="0" xfId="40" applyFont="1" applyFill="1" applyBorder="1" applyAlignment="1">
      <alignment horizontal="left" indent="1"/>
    </xf>
    <xf numFmtId="0" fontId="0" fillId="25" borderId="0" xfId="51" applyFont="1" applyFill="1"/>
    <xf numFmtId="0" fontId="0" fillId="0" borderId="0" xfId="51" applyFont="1"/>
    <xf numFmtId="0" fontId="0" fillId="26" borderId="0" xfId="51" applyFont="1" applyFill="1"/>
    <xf numFmtId="0" fontId="0" fillId="25" borderId="0" xfId="51" applyFont="1" applyFill="1" applyBorder="1"/>
    <xf numFmtId="0" fontId="0" fillId="25" borderId="0" xfId="51" applyFont="1" applyFill="1" applyAlignment="1">
      <alignment vertical="center"/>
    </xf>
    <xf numFmtId="0" fontId="0" fillId="0" borderId="0" xfId="51" applyFont="1" applyAlignment="1">
      <alignment vertical="center"/>
    </xf>
    <xf numFmtId="0" fontId="12" fillId="25" borderId="0" xfId="51" applyFont="1" applyFill="1" applyBorder="1"/>
    <xf numFmtId="49" fontId="13" fillId="25" borderId="12" xfId="51" applyNumberFormat="1" applyFont="1" applyFill="1" applyBorder="1" applyAlignment="1">
      <alignment horizontal="center" vertical="center" wrapText="1"/>
    </xf>
    <xf numFmtId="49" fontId="0" fillId="25" borderId="0" xfId="51" applyNumberFormat="1" applyFont="1" applyFill="1"/>
    <xf numFmtId="0" fontId="13" fillId="24" borderId="0" xfId="61" applyFont="1" applyFill="1" applyBorder="1" applyAlignment="1">
      <alignment horizontal="left" indent="1"/>
    </xf>
    <xf numFmtId="0" fontId="15" fillId="26" borderId="0" xfId="51" applyFont="1" applyFill="1"/>
    <xf numFmtId="0" fontId="14" fillId="24" borderId="0" xfId="61" applyFont="1" applyFill="1" applyBorder="1" applyAlignment="1">
      <alignment horizontal="left" indent="1"/>
    </xf>
    <xf numFmtId="4" fontId="14" fillId="27" borderId="0" xfId="61" applyNumberFormat="1" applyFont="1" applyFill="1" applyBorder="1" applyAlignment="1">
      <alignment horizontal="right" wrapText="1" indent="4"/>
    </xf>
    <xf numFmtId="0" fontId="15" fillId="0" borderId="0" xfId="51" applyFont="1"/>
    <xf numFmtId="0" fontId="26" fillId="26" borderId="0" xfId="51" applyFont="1" applyFill="1"/>
    <xf numFmtId="0" fontId="26" fillId="0" borderId="0" xfId="51" applyFont="1"/>
    <xf numFmtId="0" fontId="45" fillId="26" borderId="0" xfId="51" applyFont="1" applyFill="1" applyAlignment="1">
      <alignment horizontal="center"/>
    </xf>
    <xf numFmtId="0" fontId="45" fillId="0" borderId="0" xfId="51" applyFont="1" applyAlignment="1">
      <alignment horizontal="center"/>
    </xf>
    <xf numFmtId="0" fontId="4" fillId="26" borderId="0" xfId="51" applyFont="1" applyFill="1"/>
    <xf numFmtId="0" fontId="4" fillId="0" borderId="0" xfId="51" applyFont="1"/>
    <xf numFmtId="0" fontId="43" fillId="26" borderId="0" xfId="51" applyFont="1" applyFill="1"/>
    <xf numFmtId="0" fontId="43" fillId="0" borderId="0" xfId="51" applyFont="1"/>
    <xf numFmtId="0" fontId="66" fillId="26" borderId="0" xfId="51" applyFont="1" applyFill="1"/>
    <xf numFmtId="0" fontId="66" fillId="0" borderId="0" xfId="51" applyFont="1"/>
    <xf numFmtId="0" fontId="58" fillId="26" borderId="0" xfId="51" applyFont="1" applyFill="1"/>
    <xf numFmtId="0" fontId="58" fillId="25" borderId="0" xfId="51" applyFont="1" applyFill="1"/>
    <xf numFmtId="0" fontId="58" fillId="0" borderId="0" xfId="51" applyFont="1"/>
    <xf numFmtId="0" fontId="4" fillId="24" borderId="0" xfId="61" applyFont="1" applyFill="1" applyBorder="1" applyAlignment="1">
      <alignment horizontal="left" indent="1"/>
    </xf>
    <xf numFmtId="0" fontId="18" fillId="24" borderId="0" xfId="61" applyFont="1" applyFill="1" applyBorder="1" applyAlignment="1">
      <alignment horizontal="left" indent="1"/>
    </xf>
    <xf numFmtId="1" fontId="18" fillId="24" borderId="0" xfId="61" applyNumberFormat="1" applyFont="1" applyFill="1" applyBorder="1" applyAlignment="1">
      <alignment horizontal="center" wrapText="1"/>
    </xf>
    <xf numFmtId="165" fontId="18" fillId="24" borderId="0" xfId="61" applyNumberFormat="1" applyFont="1" applyFill="1" applyBorder="1" applyAlignment="1">
      <alignment horizontal="center" wrapText="1"/>
    </xf>
    <xf numFmtId="0" fontId="11" fillId="25" borderId="0" xfId="51" applyFont="1" applyFill="1"/>
    <xf numFmtId="0" fontId="11" fillId="0" borderId="0" xfId="51" applyFont="1"/>
    <xf numFmtId="0" fontId="36" fillId="24" borderId="0" xfId="61" applyFont="1" applyFill="1" applyBorder="1"/>
    <xf numFmtId="0" fontId="13" fillId="24" borderId="0" xfId="61" applyFont="1" applyFill="1" applyBorder="1"/>
    <xf numFmtId="0" fontId="4" fillId="25" borderId="0" xfId="62" applyFill="1"/>
    <xf numFmtId="0" fontId="4" fillId="0" borderId="0" xfId="62"/>
    <xf numFmtId="0" fontId="4" fillId="25" borderId="0" xfId="62" applyFill="1" applyBorder="1"/>
    <xf numFmtId="0" fontId="15" fillId="25" borderId="0" xfId="62" applyFont="1" applyFill="1" applyBorder="1"/>
    <xf numFmtId="0" fontId="4" fillId="25" borderId="0" xfId="62" applyFill="1" applyAlignment="1">
      <alignment vertical="center"/>
    </xf>
    <xf numFmtId="0" fontId="4" fillId="25" borderId="0" xfId="62" applyFill="1" applyBorder="1" applyAlignment="1">
      <alignment vertical="center"/>
    </xf>
    <xf numFmtId="0" fontId="4" fillId="0" borderId="0" xfId="62" applyAlignment="1">
      <alignment vertical="center"/>
    </xf>
    <xf numFmtId="0" fontId="14" fillId="25" borderId="0" xfId="62" applyFont="1" applyFill="1" applyBorder="1" applyAlignment="1">
      <alignment vertical="center"/>
    </xf>
    <xf numFmtId="0" fontId="12" fillId="25" borderId="0" xfId="62" applyFont="1" applyFill="1" applyBorder="1"/>
    <xf numFmtId="0" fontId="7" fillId="25" borderId="0" xfId="62" applyFont="1" applyFill="1" applyBorder="1"/>
    <xf numFmtId="0" fontId="14" fillId="25" borderId="0" xfId="62" applyFont="1" applyFill="1" applyBorder="1"/>
    <xf numFmtId="0" fontId="15" fillId="25" borderId="0" xfId="62" applyFont="1" applyFill="1"/>
    <xf numFmtId="0" fontId="15" fillId="0" borderId="0" xfId="62" applyFont="1"/>
    <xf numFmtId="167" fontId="14" fillId="25" borderId="0" xfId="62" applyNumberFormat="1" applyFont="1" applyFill="1" applyBorder="1" applyAlignment="1">
      <alignment horizontal="center"/>
    </xf>
    <xf numFmtId="167" fontId="14" fillId="25" borderId="0" xfId="62" applyNumberFormat="1" applyFont="1" applyFill="1" applyBorder="1" applyAlignment="1">
      <alignment horizontal="right" indent="2"/>
    </xf>
    <xf numFmtId="0" fontId="42" fillId="25" borderId="0" xfId="62" applyFont="1" applyFill="1" applyBorder="1" applyAlignment="1">
      <alignment horizontal="left" vertical="center"/>
    </xf>
    <xf numFmtId="0" fontId="5" fillId="25" borderId="0" xfId="62" applyFont="1" applyFill="1" applyBorder="1"/>
    <xf numFmtId="164" fontId="18" fillId="25" borderId="0" xfId="40" applyNumberFormat="1" applyFont="1" applyFill="1" applyBorder="1" applyAlignment="1">
      <alignment horizontal="right" wrapText="1"/>
    </xf>
    <xf numFmtId="3" fontId="18" fillId="25" borderId="0" xfId="40" applyNumberFormat="1" applyFont="1" applyFill="1" applyBorder="1" applyAlignment="1">
      <alignment horizontal="right" wrapText="1"/>
    </xf>
    <xf numFmtId="167" fontId="54" fillId="24" borderId="0" xfId="40" applyNumberFormat="1" applyFont="1" applyFill="1" applyBorder="1" applyAlignment="1">
      <alignment horizontal="center" wrapText="1"/>
    </xf>
    <xf numFmtId="164" fontId="13" fillId="24" borderId="0" xfId="40" applyNumberFormat="1" applyFont="1" applyFill="1" applyBorder="1" applyAlignment="1">
      <alignment horizontal="right" wrapText="1" indent="2"/>
    </xf>
    <xf numFmtId="0" fontId="18" fillId="24" borderId="0" xfId="40" applyFont="1" applyFill="1" applyBorder="1" applyAlignment="1">
      <alignment vertical="top" wrapText="1"/>
    </xf>
    <xf numFmtId="0" fontId="18" fillId="0" borderId="0" xfId="40" applyFont="1" applyFill="1" applyBorder="1" applyAlignment="1">
      <alignment vertical="top" wrapText="1"/>
    </xf>
    <xf numFmtId="0" fontId="47" fillId="25" borderId="0" xfId="62" applyFont="1" applyFill="1"/>
    <xf numFmtId="0" fontId="47" fillId="25" borderId="0" xfId="62" applyFont="1" applyFill="1" applyBorder="1"/>
    <xf numFmtId="0" fontId="47" fillId="0" borderId="0" xfId="62" applyFont="1"/>
    <xf numFmtId="0" fontId="4" fillId="25" borderId="0" xfId="62" applyFill="1" applyBorder="1" applyAlignment="1"/>
    <xf numFmtId="164" fontId="18" fillId="26" borderId="0" xfId="40" applyNumberFormat="1" applyFont="1" applyFill="1" applyBorder="1" applyAlignment="1">
      <alignment horizontal="right" wrapText="1"/>
    </xf>
    <xf numFmtId="0" fontId="58" fillId="25" borderId="0" xfId="62" applyFont="1" applyFill="1"/>
    <xf numFmtId="0" fontId="58" fillId="25" borderId="0" xfId="62" applyFont="1" applyFill="1" applyBorder="1" applyAlignment="1">
      <alignment vertical="center"/>
    </xf>
    <xf numFmtId="3" fontId="13" fillId="25" borderId="0" xfId="62" applyNumberFormat="1" applyFont="1" applyFill="1" applyBorder="1" applyAlignment="1">
      <alignment horizontal="right" indent="2"/>
    </xf>
    <xf numFmtId="3" fontId="14" fillId="25" borderId="0" xfId="62" applyNumberFormat="1" applyFont="1" applyFill="1" applyBorder="1" applyAlignment="1">
      <alignment horizontal="right" indent="2"/>
    </xf>
    <xf numFmtId="0" fontId="58" fillId="0" borderId="0" xfId="62" applyFont="1" applyAlignment="1"/>
    <xf numFmtId="0" fontId="58" fillId="25" borderId="0" xfId="62" applyFont="1" applyFill="1" applyAlignment="1"/>
    <xf numFmtId="0" fontId="58" fillId="25" borderId="0" xfId="62" applyFont="1" applyFill="1" applyBorder="1" applyAlignment="1"/>
    <xf numFmtId="3" fontId="20" fillId="25" borderId="0" xfId="62" applyNumberFormat="1" applyFont="1" applyFill="1" applyBorder="1" applyAlignment="1">
      <alignment horizontal="right"/>
    </xf>
    <xf numFmtId="0" fontId="58" fillId="0" borderId="0" xfId="62" applyFont="1"/>
    <xf numFmtId="0" fontId="58" fillId="25" borderId="0" xfId="62" applyFont="1" applyFill="1" applyBorder="1"/>
    <xf numFmtId="0" fontId="14" fillId="25" borderId="0" xfId="0" applyNumberFormat="1" applyFont="1" applyFill="1" applyBorder="1" applyAlignment="1"/>
    <xf numFmtId="0" fontId="14" fillId="25" borderId="0" xfId="62" applyFont="1" applyFill="1" applyBorder="1" applyAlignment="1">
      <alignment horizontal="right"/>
    </xf>
    <xf numFmtId="0" fontId="11" fillId="25" borderId="0" xfId="63" applyFont="1" applyFill="1" applyBorder="1" applyAlignment="1">
      <alignment horizontal="left"/>
    </xf>
    <xf numFmtId="0" fontId="13" fillId="24" borderId="0" xfId="40" applyFont="1" applyFill="1" applyBorder="1"/>
    <xf numFmtId="0" fontId="4" fillId="25" borderId="0" xfId="63" applyFill="1" applyAlignment="1"/>
    <xf numFmtId="0" fontId="4" fillId="0" borderId="0" xfId="63" applyAlignment="1"/>
    <xf numFmtId="0" fontId="4" fillId="25" borderId="0" xfId="63" applyFill="1" applyBorder="1" applyAlignment="1"/>
    <xf numFmtId="0" fontId="4" fillId="25" borderId="0" xfId="63" applyFill="1" applyBorder="1"/>
    <xf numFmtId="3" fontId="18" fillId="26" borderId="0" xfId="40" applyNumberFormat="1" applyFont="1" applyFill="1" applyBorder="1" applyAlignment="1">
      <alignment horizontal="right" wrapText="1"/>
    </xf>
    <xf numFmtId="167" fontId="18" fillId="26" borderId="0" xfId="40" applyNumberFormat="1" applyFont="1" applyFill="1" applyBorder="1" applyAlignment="1">
      <alignment horizontal="right" wrapText="1"/>
    </xf>
    <xf numFmtId="0" fontId="14" fillId="25" borderId="0" xfId="0" applyFont="1" applyFill="1" applyBorder="1" applyAlignment="1"/>
    <xf numFmtId="0" fontId="11" fillId="25" borderId="0" xfId="62" applyFont="1" applyFill="1" applyBorder="1" applyAlignment="1">
      <alignment horizontal="right"/>
    </xf>
    <xf numFmtId="164" fontId="53" fillId="27" borderId="0" xfId="40" applyNumberFormat="1" applyFont="1" applyFill="1" applyBorder="1" applyAlignment="1">
      <alignment horizontal="center" wrapText="1"/>
    </xf>
    <xf numFmtId="165" fontId="48" fillId="26" borderId="0" xfId="40" applyNumberFormat="1" applyFont="1" applyFill="1" applyBorder="1" applyAlignment="1">
      <alignment horizontal="center" wrapText="1"/>
    </xf>
    <xf numFmtId="165" fontId="14" fillId="26" borderId="0" xfId="40" applyNumberFormat="1" applyFont="1" applyFill="1" applyBorder="1" applyAlignment="1">
      <alignment horizontal="center" wrapText="1"/>
    </xf>
    <xf numFmtId="165" fontId="14" fillId="27" borderId="0" xfId="40" applyNumberFormat="1" applyFont="1" applyFill="1" applyBorder="1" applyAlignment="1">
      <alignment horizontal="center" wrapText="1"/>
    </xf>
    <xf numFmtId="1" fontId="14" fillId="25" borderId="0" xfId="62" applyNumberFormat="1" applyFont="1" applyFill="1" applyBorder="1" applyAlignment="1">
      <alignment horizontal="center"/>
    </xf>
    <xf numFmtId="0" fontId="18" fillId="24" borderId="0" xfId="40" applyFont="1" applyFill="1" applyBorder="1" applyAlignment="1">
      <alignment vertical="center"/>
    </xf>
    <xf numFmtId="0" fontId="31" fillId="25" borderId="0" xfId="62" applyFont="1" applyFill="1" applyBorder="1" applyAlignment="1">
      <alignment vertical="center"/>
    </xf>
    <xf numFmtId="0" fontId="55" fillId="25" borderId="0" xfId="62" applyFont="1" applyFill="1" applyBorder="1"/>
    <xf numFmtId="0" fontId="13" fillId="24" borderId="0" xfId="40" applyFont="1" applyFill="1" applyBorder="1" applyAlignment="1"/>
    <xf numFmtId="3" fontId="54" fillId="25" borderId="0" xfId="62" applyNumberFormat="1" applyFont="1" applyFill="1" applyBorder="1" applyAlignment="1">
      <alignment horizontal="right"/>
    </xf>
    <xf numFmtId="0" fontId="51" fillId="25" borderId="0" xfId="62" applyFont="1" applyFill="1" applyBorder="1"/>
    <xf numFmtId="0" fontId="55" fillId="25" borderId="0" xfId="62" applyFont="1" applyFill="1" applyBorder="1" applyAlignment="1">
      <alignment vertical="center"/>
    </xf>
    <xf numFmtId="0" fontId="13" fillId="24" borderId="0" xfId="40" applyFont="1" applyFill="1" applyBorder="1" applyAlignment="1">
      <alignment horizontal="center" vertical="center"/>
    </xf>
    <xf numFmtId="2" fontId="14" fillId="24" borderId="0" xfId="40" applyNumberFormat="1" applyFont="1" applyFill="1" applyBorder="1" applyAlignment="1">
      <alignment horizontal="center" wrapText="1"/>
    </xf>
    <xf numFmtId="165" fontId="20" fillId="24" borderId="0" xfId="58" applyNumberFormat="1" applyFont="1" applyFill="1" applyBorder="1" applyAlignment="1">
      <alignment horizontal="center" wrapText="1"/>
    </xf>
    <xf numFmtId="49" fontId="18" fillId="24" borderId="0" xfId="40" applyNumberFormat="1" applyFont="1" applyFill="1" applyBorder="1" applyAlignment="1">
      <alignment horizontal="center" vertical="center" wrapText="1"/>
    </xf>
    <xf numFmtId="3" fontId="18" fillId="24" borderId="0" xfId="40" applyNumberFormat="1" applyFont="1" applyFill="1" applyBorder="1" applyAlignment="1">
      <alignment horizontal="center" wrapText="1"/>
    </xf>
    <xf numFmtId="49" fontId="4" fillId="25" borderId="0" xfId="62" applyNumberFormat="1" applyFill="1" applyBorder="1" applyAlignment="1">
      <alignment vertical="center"/>
    </xf>
    <xf numFmtId="49" fontId="14" fillId="25" borderId="0" xfId="62" applyNumberFormat="1" applyFont="1" applyFill="1" applyBorder="1" applyAlignment="1">
      <alignment vertical="center"/>
    </xf>
    <xf numFmtId="165" fontId="20" fillId="24" borderId="0" xfId="40" applyNumberFormat="1" applyFont="1" applyFill="1" applyBorder="1" applyAlignment="1">
      <alignment horizontal="center" vertical="center" wrapText="1"/>
    </xf>
    <xf numFmtId="165" fontId="14" fillId="27" borderId="0" xfId="40" applyNumberFormat="1" applyFont="1" applyFill="1" applyBorder="1" applyAlignment="1">
      <alignment horizontal="left" wrapText="1"/>
    </xf>
    <xf numFmtId="0" fontId="13" fillId="24" borderId="0" xfId="40" applyFont="1" applyFill="1" applyBorder="1" applyAlignment="1">
      <alignment horizontal="left"/>
    </xf>
    <xf numFmtId="0" fontId="14" fillId="25" borderId="0" xfId="63" applyFont="1" applyFill="1" applyBorder="1" applyAlignment="1">
      <alignment horizontal="center" vertical="center" wrapText="1"/>
    </xf>
    <xf numFmtId="0" fontId="14" fillId="0" borderId="0" xfId="63" applyFont="1" applyBorder="1" applyAlignment="1">
      <alignment horizontal="center" vertical="center" wrapText="1"/>
    </xf>
    <xf numFmtId="0" fontId="4" fillId="28" borderId="0" xfId="63" applyFont="1" applyFill="1" applyBorder="1" applyAlignment="1">
      <alignment horizontal="center"/>
    </xf>
    <xf numFmtId="0" fontId="4" fillId="25" borderId="0" xfId="63" applyFont="1" applyFill="1" applyBorder="1"/>
    <xf numFmtId="0" fontId="19" fillId="25" borderId="0" xfId="0" applyFont="1" applyFill="1" applyBorder="1" applyAlignment="1"/>
    <xf numFmtId="164" fontId="24" fillId="24" borderId="0" xfId="40" applyNumberFormat="1" applyFont="1" applyFill="1" applyBorder="1" applyAlignment="1">
      <alignment wrapText="1"/>
    </xf>
    <xf numFmtId="164" fontId="19" fillId="24" borderId="0" xfId="40" applyNumberFormat="1" applyFont="1" applyFill="1" applyBorder="1" applyAlignment="1">
      <alignment wrapText="1"/>
    </xf>
    <xf numFmtId="0" fontId="13" fillId="25" borderId="0" xfId="0" applyFont="1" applyFill="1" applyBorder="1" applyAlignment="1">
      <alignment horizontal="justify" vertical="center" readingOrder="1"/>
    </xf>
    <xf numFmtId="0" fontId="14" fillId="25" borderId="0" xfId="0" applyFont="1" applyFill="1" applyBorder="1" applyAlignment="1">
      <alignment horizontal="justify" vertical="center" readingOrder="1"/>
    </xf>
    <xf numFmtId="0" fontId="11" fillId="25" borderId="0" xfId="0" applyFont="1" applyFill="1" applyBorder="1" applyAlignment="1">
      <alignment horizontal="left"/>
    </xf>
    <xf numFmtId="0" fontId="0" fillId="25" borderId="18" xfId="0" applyFill="1" applyBorder="1"/>
    <xf numFmtId="0" fontId="0" fillId="25" borderId="18" xfId="0" applyFill="1" applyBorder="1" applyAlignment="1">
      <alignment horizontal="left"/>
    </xf>
    <xf numFmtId="0" fontId="0" fillId="25" borderId="19" xfId="0" applyFill="1" applyBorder="1"/>
    <xf numFmtId="0" fontId="0" fillId="25" borderId="19" xfId="0" applyFill="1" applyBorder="1" applyAlignment="1">
      <alignment vertical="center"/>
    </xf>
    <xf numFmtId="0" fontId="16" fillId="30" borderId="20" xfId="0" applyFont="1" applyFill="1" applyBorder="1" applyAlignment="1">
      <alignment horizontal="center" vertical="center"/>
    </xf>
    <xf numFmtId="0" fontId="13" fillId="25" borderId="18" xfId="0" applyFont="1" applyFill="1" applyBorder="1" applyAlignment="1">
      <alignment horizontal="right"/>
    </xf>
    <xf numFmtId="0" fontId="72" fillId="24" borderId="0" xfId="40" applyFont="1" applyFill="1" applyBorder="1"/>
    <xf numFmtId="0" fontId="11" fillId="25" borderId="23" xfId="0" applyFont="1" applyFill="1" applyBorder="1" applyAlignment="1">
      <alignment horizontal="left"/>
    </xf>
    <xf numFmtId="0" fontId="11" fillId="25" borderId="20" xfId="0" applyFont="1" applyFill="1" applyBorder="1" applyAlignment="1">
      <alignment horizontal="left"/>
    </xf>
    <xf numFmtId="0" fontId="0" fillId="25" borderId="20" xfId="0" applyFill="1" applyBorder="1" applyAlignment="1">
      <alignment vertical="center"/>
    </xf>
    <xf numFmtId="0" fontId="0" fillId="25" borderId="20" xfId="0" applyFill="1" applyBorder="1"/>
    <xf numFmtId="0" fontId="58" fillId="25" borderId="20" xfId="0" applyFont="1" applyFill="1" applyBorder="1"/>
    <xf numFmtId="0" fontId="73" fillId="25" borderId="0" xfId="62" applyFont="1" applyFill="1" applyBorder="1"/>
    <xf numFmtId="0" fontId="43" fillId="25" borderId="0" xfId="62" applyFont="1" applyFill="1" applyBorder="1" applyAlignment="1">
      <alignment horizontal="left"/>
    </xf>
    <xf numFmtId="0" fontId="4" fillId="25" borderId="18" xfId="62" applyFill="1" applyBorder="1"/>
    <xf numFmtId="0" fontId="4" fillId="25" borderId="22" xfId="62" applyFill="1" applyBorder="1"/>
    <xf numFmtId="0" fontId="4" fillId="25" borderId="21" xfId="62" applyFill="1" applyBorder="1"/>
    <xf numFmtId="0" fontId="4" fillId="25" borderId="19" xfId="62" applyFill="1" applyBorder="1"/>
    <xf numFmtId="0" fontId="15" fillId="0" borderId="0" xfId="62" applyFont="1" applyBorder="1"/>
    <xf numFmtId="0" fontId="58" fillId="0" borderId="0" xfId="62" applyFont="1" applyBorder="1" applyAlignment="1"/>
    <xf numFmtId="0" fontId="4" fillId="25" borderId="19" xfId="62" applyFill="1" applyBorder="1" applyAlignment="1"/>
    <xf numFmtId="0" fontId="26" fillId="25" borderId="0" xfId="62" applyFont="1" applyFill="1" applyBorder="1"/>
    <xf numFmtId="0" fontId="13" fillId="25" borderId="18" xfId="63" applyFont="1" applyFill="1" applyBorder="1" applyAlignment="1">
      <alignment horizontal="left"/>
    </xf>
    <xf numFmtId="0" fontId="8" fillId="25" borderId="21" xfId="63" applyFont="1" applyFill="1" applyBorder="1"/>
    <xf numFmtId="0" fontId="8" fillId="25" borderId="19" xfId="63" applyFont="1" applyFill="1" applyBorder="1"/>
    <xf numFmtId="0" fontId="4" fillId="25" borderId="18" xfId="62" applyFill="1" applyBorder="1" applyAlignment="1">
      <alignment horizontal="left"/>
    </xf>
    <xf numFmtId="0" fontId="11" fillId="25" borderId="23" xfId="62" applyFont="1" applyFill="1" applyBorder="1" applyAlignment="1">
      <alignment horizontal="left"/>
    </xf>
    <xf numFmtId="0" fontId="4" fillId="25" borderId="20" xfId="62" applyFill="1" applyBorder="1"/>
    <xf numFmtId="0" fontId="4" fillId="25" borderId="20" xfId="62" applyFill="1" applyBorder="1" applyAlignment="1">
      <alignment vertical="center"/>
    </xf>
    <xf numFmtId="49" fontId="4" fillId="25" borderId="20" xfId="62" applyNumberFormat="1" applyFill="1" applyBorder="1" applyAlignment="1">
      <alignment vertical="center"/>
    </xf>
    <xf numFmtId="0" fontId="15" fillId="25" borderId="20" xfId="62" applyFont="1" applyFill="1" applyBorder="1"/>
    <xf numFmtId="0" fontId="16" fillId="31" borderId="20" xfId="62" applyFont="1" applyFill="1" applyBorder="1" applyAlignment="1">
      <alignment horizontal="center" vertical="center"/>
    </xf>
    <xf numFmtId="0" fontId="86" fillId="25" borderId="0" xfId="62" applyFont="1" applyFill="1" applyBorder="1" applyAlignment="1">
      <alignment horizontal="left" vertical="center"/>
    </xf>
    <xf numFmtId="0" fontId="72" fillId="24" borderId="0" xfId="40" applyFont="1" applyFill="1" applyBorder="1" applyAlignment="1">
      <alignment horizontal="left" indent="1"/>
    </xf>
    <xf numFmtId="0" fontId="74" fillId="25" borderId="0" xfId="62" applyFont="1" applyFill="1" applyBorder="1"/>
    <xf numFmtId="3" fontId="84" fillId="25" borderId="0" xfId="62" applyNumberFormat="1" applyFont="1" applyFill="1" applyBorder="1" applyAlignment="1">
      <alignment horizontal="right"/>
    </xf>
    <xf numFmtId="167" fontId="75" fillId="25" borderId="0" xfId="62" applyNumberFormat="1" applyFont="1" applyFill="1" applyBorder="1" applyAlignment="1">
      <alignment horizontal="center"/>
    </xf>
    <xf numFmtId="167" fontId="75" fillId="25" borderId="0" xfId="62" applyNumberFormat="1" applyFont="1" applyFill="1" applyBorder="1" applyAlignment="1">
      <alignment horizontal="right" indent="2"/>
    </xf>
    <xf numFmtId="167" fontId="72" fillId="24" borderId="0" xfId="40" applyNumberFormat="1" applyFont="1" applyFill="1" applyBorder="1" applyAlignment="1">
      <alignment horizontal="center" wrapText="1"/>
    </xf>
    <xf numFmtId="0" fontId="75" fillId="25" borderId="0" xfId="62" applyFont="1" applyFill="1" applyBorder="1"/>
    <xf numFmtId="165" fontId="72" fillId="24" borderId="0" xfId="58" applyNumberFormat="1" applyFont="1" applyFill="1" applyBorder="1" applyAlignment="1">
      <alignment horizontal="center" wrapText="1"/>
    </xf>
    <xf numFmtId="167" fontId="75" fillId="24" borderId="0" xfId="40" applyNumberFormat="1" applyFont="1" applyFill="1" applyBorder="1" applyAlignment="1">
      <alignment horizontal="center" wrapText="1"/>
    </xf>
    <xf numFmtId="0" fontId="43" fillId="26" borderId="31" xfId="62" applyFont="1" applyFill="1" applyBorder="1" applyAlignment="1">
      <alignment vertical="center"/>
    </xf>
    <xf numFmtId="0" fontId="4" fillId="26" borderId="32" xfId="62" applyFont="1" applyFill="1" applyBorder="1" applyAlignment="1">
      <alignment vertical="center"/>
    </xf>
    <xf numFmtId="0" fontId="4" fillId="26" borderId="33" xfId="62" applyFont="1" applyFill="1" applyBorder="1" applyAlignment="1">
      <alignment vertical="center"/>
    </xf>
    <xf numFmtId="0" fontId="73" fillId="25" borderId="0" xfId="62" applyFont="1" applyFill="1" applyBorder="1" applyAlignment="1">
      <alignment vertical="center"/>
    </xf>
    <xf numFmtId="0" fontId="43" fillId="26" borderId="32" xfId="62" applyFont="1" applyFill="1" applyBorder="1" applyAlignment="1">
      <alignment vertical="center"/>
    </xf>
    <xf numFmtId="0" fontId="43" fillId="26" borderId="33" xfId="62" applyFont="1" applyFill="1" applyBorder="1" applyAlignment="1">
      <alignment vertical="center"/>
    </xf>
    <xf numFmtId="0" fontId="16" fillId="31" borderId="19" xfId="62" applyFont="1" applyFill="1" applyBorder="1" applyAlignment="1">
      <alignment horizontal="center" vertical="center"/>
    </xf>
    <xf numFmtId="0" fontId="0" fillId="0" borderId="18" xfId="0" applyBorder="1"/>
    <xf numFmtId="0" fontId="4" fillId="32" borderId="0" xfId="62" applyFill="1"/>
    <xf numFmtId="0" fontId="11" fillId="32" borderId="0" xfId="62" applyFont="1" applyFill="1" applyBorder="1" applyAlignment="1"/>
    <xf numFmtId="0" fontId="12" fillId="32" borderId="0" xfId="62" applyFont="1" applyFill="1" applyBorder="1" applyAlignment="1">
      <alignment horizontal="justify" vertical="top" wrapText="1"/>
    </xf>
    <xf numFmtId="0" fontId="4" fillId="32" borderId="0" xfId="62" applyFill="1" applyBorder="1"/>
    <xf numFmtId="0" fontId="91" fillId="32" borderId="0" xfId="62" applyFont="1" applyFill="1" applyBorder="1" applyAlignment="1">
      <alignment horizontal="right"/>
    </xf>
    <xf numFmtId="0" fontId="12" fillId="33" borderId="0" xfId="62" applyFont="1" applyFill="1" applyBorder="1" applyAlignment="1">
      <alignment horizontal="justify" vertical="top" wrapText="1"/>
    </xf>
    <xf numFmtId="0" fontId="4" fillId="33" borderId="0" xfId="62" applyFill="1" applyBorder="1"/>
    <xf numFmtId="0" fontId="18" fillId="33" borderId="0" xfId="62" applyFont="1" applyFill="1" applyBorder="1" applyAlignment="1">
      <alignment horizontal="right"/>
    </xf>
    <xf numFmtId="0" fontId="4" fillId="0" borderId="0" xfId="62" applyAlignment="1">
      <alignment horizontal="right"/>
    </xf>
    <xf numFmtId="0" fontId="4" fillId="33" borderId="0" xfId="62" applyFill="1"/>
    <xf numFmtId="0" fontId="22" fillId="33" borderId="0" xfId="62" applyFont="1" applyFill="1" applyBorder="1" applyAlignment="1">
      <alignment horizontal="center" vertical="center"/>
    </xf>
    <xf numFmtId="0" fontId="5" fillId="33" borderId="0" xfId="62" applyFont="1" applyFill="1" applyBorder="1"/>
    <xf numFmtId="164" fontId="20" fillId="33" borderId="0" xfId="62" applyNumberFormat="1" applyFont="1" applyFill="1" applyBorder="1" applyAlignment="1">
      <alignment horizontal="center"/>
    </xf>
    <xf numFmtId="164" fontId="14" fillId="33" borderId="0" xfId="40" applyNumberFormat="1" applyFont="1" applyFill="1" applyBorder="1" applyAlignment="1">
      <alignment horizontal="center" wrapText="1"/>
    </xf>
    <xf numFmtId="164" fontId="14" fillId="34" borderId="0" xfId="40" applyNumberFormat="1" applyFont="1" applyFill="1" applyBorder="1" applyAlignment="1">
      <alignment horizontal="center" wrapText="1"/>
    </xf>
    <xf numFmtId="0" fontId="14" fillId="33" borderId="0" xfId="62" applyFont="1" applyFill="1" applyBorder="1"/>
    <xf numFmtId="0" fontId="13" fillId="33" borderId="0" xfId="62" applyFont="1" applyFill="1" applyBorder="1" applyAlignment="1">
      <alignment horizontal="center"/>
    </xf>
    <xf numFmtId="0" fontId="4" fillId="33" borderId="0" xfId="62" applyFill="1" applyAlignment="1">
      <alignment horizontal="center" vertical="center"/>
    </xf>
    <xf numFmtId="0" fontId="12" fillId="35" borderId="0" xfId="62" applyFont="1" applyFill="1" applyBorder="1" applyAlignment="1">
      <alignment horizontal="justify" vertical="top" wrapText="1"/>
    </xf>
    <xf numFmtId="0" fontId="12" fillId="36" borderId="0" xfId="62" applyFont="1" applyFill="1" applyBorder="1" applyAlignment="1">
      <alignment horizontal="justify" vertical="top" wrapText="1"/>
    </xf>
    <xf numFmtId="0" fontId="14" fillId="36" borderId="0" xfId="62" applyFont="1" applyFill="1" applyBorder="1"/>
    <xf numFmtId="0" fontId="12" fillId="36" borderId="0" xfId="62" applyFont="1" applyFill="1" applyBorder="1"/>
    <xf numFmtId="0" fontId="4" fillId="36" borderId="0" xfId="62" applyFill="1"/>
    <xf numFmtId="0" fontId="4" fillId="36" borderId="0" xfId="62" applyFill="1" applyBorder="1"/>
    <xf numFmtId="0" fontId="4" fillId="36" borderId="0" xfId="62" applyFill="1" applyAlignment="1">
      <alignment vertical="center"/>
    </xf>
    <xf numFmtId="164" fontId="14" fillId="36" borderId="0" xfId="40" applyNumberFormat="1" applyFont="1" applyFill="1" applyBorder="1" applyAlignment="1">
      <alignment horizontal="center" wrapText="1"/>
    </xf>
    <xf numFmtId="164" fontId="13" fillId="36" borderId="0" xfId="40" applyNumberFormat="1" applyFont="1" applyFill="1" applyBorder="1" applyAlignment="1">
      <alignment horizontal="left" wrapText="1"/>
    </xf>
    <xf numFmtId="0" fontId="14" fillId="36" borderId="0" xfId="62" applyFont="1" applyFill="1" applyBorder="1" applyAlignment="1">
      <alignment vertical="center"/>
    </xf>
    <xf numFmtId="164" fontId="30" fillId="36" borderId="0" xfId="40" applyNumberFormat="1" applyFont="1" applyFill="1" applyBorder="1" applyAlignment="1">
      <alignment horizontal="left" vertical="center" wrapText="1"/>
    </xf>
    <xf numFmtId="0" fontId="15" fillId="36" borderId="0" xfId="62" applyFont="1" applyFill="1" applyBorder="1"/>
    <xf numFmtId="0" fontId="14" fillId="36" borderId="0" xfId="62" applyFont="1" applyFill="1" applyBorder="1" applyAlignment="1">
      <alignment vertical="center" wrapText="1"/>
    </xf>
    <xf numFmtId="0" fontId="30" fillId="36" borderId="0" xfId="62" applyFont="1" applyFill="1" applyBorder="1" applyAlignment="1">
      <alignment vertical="center"/>
    </xf>
    <xf numFmtId="0" fontId="4" fillId="36" borderId="38" xfId="62" applyFill="1" applyBorder="1"/>
    <xf numFmtId="0" fontId="14" fillId="36" borderId="38" xfId="62" applyFont="1" applyFill="1" applyBorder="1"/>
    <xf numFmtId="0" fontId="14" fillId="36" borderId="0" xfId="62" applyFont="1" applyFill="1" applyBorder="1" applyAlignment="1">
      <alignment horizontal="justify" vertical="top"/>
    </xf>
    <xf numFmtId="0" fontId="5" fillId="36" borderId="0" xfId="62" applyFont="1" applyFill="1" applyBorder="1"/>
    <xf numFmtId="164" fontId="20" fillId="36" borderId="0" xfId="62" applyNumberFormat="1" applyFont="1" applyFill="1" applyBorder="1" applyAlignment="1">
      <alignment horizontal="center"/>
    </xf>
    <xf numFmtId="0" fontId="12" fillId="36" borderId="38" xfId="62" applyFont="1" applyFill="1" applyBorder="1" applyAlignment="1">
      <alignment horizontal="justify" vertical="top" wrapText="1"/>
    </xf>
    <xf numFmtId="0" fontId="12" fillId="36" borderId="0" xfId="62" applyFont="1" applyFill="1" applyBorder="1" applyAlignment="1">
      <alignment horizontal="justify" vertical="center" wrapText="1"/>
    </xf>
    <xf numFmtId="0" fontId="26" fillId="36" borderId="38" xfId="62" applyFont="1" applyFill="1" applyBorder="1"/>
    <xf numFmtId="0" fontId="92" fillId="38" borderId="0" xfId="62" applyFont="1" applyFill="1" applyBorder="1" applyAlignment="1">
      <alignment horizontal="center" vertical="center"/>
    </xf>
    <xf numFmtId="0" fontId="4" fillId="36" borderId="39" xfId="62" applyFill="1" applyBorder="1"/>
    <xf numFmtId="0" fontId="4" fillId="31" borderId="30" xfId="62" applyFill="1" applyBorder="1"/>
    <xf numFmtId="0" fontId="4" fillId="30" borderId="14" xfId="62" applyFill="1" applyBorder="1"/>
    <xf numFmtId="0" fontId="4" fillId="36" borderId="40" xfId="62" applyFill="1" applyBorder="1"/>
    <xf numFmtId="0" fontId="4" fillId="36" borderId="14" xfId="62" applyFill="1" applyBorder="1"/>
    <xf numFmtId="0" fontId="0" fillId="0" borderId="41" xfId="0" applyFill="1" applyBorder="1"/>
    <xf numFmtId="164" fontId="19" fillId="24" borderId="43" xfId="40" applyNumberFormat="1" applyFont="1" applyFill="1" applyBorder="1" applyAlignment="1">
      <alignment horizontal="left" wrapText="1"/>
    </xf>
    <xf numFmtId="164" fontId="19" fillId="24" borderId="18" xfId="40" applyNumberFormat="1" applyFont="1" applyFill="1" applyBorder="1" applyAlignment="1">
      <alignment horizontal="left" wrapText="1"/>
    </xf>
    <xf numFmtId="164" fontId="14" fillId="24" borderId="18" xfId="40" applyNumberFormat="1" applyFont="1" applyFill="1" applyBorder="1" applyAlignment="1">
      <alignment horizontal="center" wrapText="1"/>
    </xf>
    <xf numFmtId="0" fontId="14" fillId="25" borderId="22" xfId="0" applyFont="1" applyFill="1" applyBorder="1"/>
    <xf numFmtId="0" fontId="14" fillId="25" borderId="21" xfId="0" applyFont="1" applyFill="1" applyBorder="1"/>
    <xf numFmtId="0" fontId="14" fillId="25" borderId="19" xfId="0" applyFont="1" applyFill="1" applyBorder="1"/>
    <xf numFmtId="164" fontId="14" fillId="24" borderId="19" xfId="40" applyNumberFormat="1" applyFont="1" applyFill="1" applyBorder="1" applyAlignment="1">
      <alignment horizontal="center" wrapText="1"/>
    </xf>
    <xf numFmtId="164" fontId="14" fillId="24" borderId="41" xfId="40" applyNumberFormat="1" applyFont="1" applyFill="1" applyBorder="1" applyAlignment="1">
      <alignment horizontal="center" readingOrder="1"/>
    </xf>
    <xf numFmtId="0" fontId="14" fillId="25" borderId="18" xfId="0" applyFont="1" applyFill="1" applyBorder="1" applyAlignment="1">
      <alignment readingOrder="1"/>
    </xf>
    <xf numFmtId="164" fontId="14" fillId="24" borderId="18" xfId="40" applyNumberFormat="1" applyFont="1" applyFill="1" applyBorder="1" applyAlignment="1">
      <alignment horizontal="center" readingOrder="1"/>
    </xf>
    <xf numFmtId="0" fontId="13" fillId="24" borderId="42" xfId="40" applyFont="1" applyFill="1" applyBorder="1" applyAlignment="1">
      <alignment horizontal="right" readingOrder="1"/>
    </xf>
    <xf numFmtId="0" fontId="14" fillId="25" borderId="23" xfId="0" applyFont="1" applyFill="1" applyBorder="1" applyAlignment="1">
      <alignment readingOrder="1"/>
    </xf>
    <xf numFmtId="0" fontId="19" fillId="25" borderId="20" xfId="0" applyFont="1" applyFill="1" applyBorder="1" applyAlignment="1">
      <alignment horizontal="left" indent="1" readingOrder="1"/>
    </xf>
    <xf numFmtId="164" fontId="14" fillId="24" borderId="23" xfId="40" applyNumberFormat="1" applyFont="1" applyFill="1" applyBorder="1" applyAlignment="1">
      <alignment horizontal="center" readingOrder="1"/>
    </xf>
    <xf numFmtId="164" fontId="14" fillId="24" borderId="22" xfId="40" applyNumberFormat="1" applyFont="1" applyFill="1" applyBorder="1" applyAlignment="1">
      <alignment horizontal="center" readingOrder="1"/>
    </xf>
    <xf numFmtId="164" fontId="14" fillId="24" borderId="20" xfId="40" applyNumberFormat="1" applyFont="1" applyFill="1" applyBorder="1" applyAlignment="1">
      <alignment horizontal="center" readingOrder="1"/>
    </xf>
    <xf numFmtId="0" fontId="0" fillId="0" borderId="0" xfId="0" applyBorder="1" applyAlignment="1">
      <alignment readingOrder="2"/>
    </xf>
    <xf numFmtId="0" fontId="11" fillId="25" borderId="22" xfId="0" applyFont="1" applyFill="1" applyBorder="1" applyAlignment="1">
      <alignment readingOrder="1"/>
    </xf>
    <xf numFmtId="0" fontId="0" fillId="25" borderId="22" xfId="0" applyFill="1" applyBorder="1" applyAlignment="1">
      <alignment readingOrder="1"/>
    </xf>
    <xf numFmtId="0" fontId="0" fillId="25" borderId="21" xfId="0" applyFill="1" applyBorder="1" applyAlignment="1">
      <alignment readingOrder="1"/>
    </xf>
    <xf numFmtId="0" fontId="5" fillId="25" borderId="19" xfId="0" applyFont="1" applyFill="1" applyBorder="1" applyAlignment="1">
      <alignment readingOrder="1"/>
    </xf>
    <xf numFmtId="0" fontId="11" fillId="25" borderId="0" xfId="0" applyFont="1" applyFill="1" applyBorder="1" applyAlignment="1">
      <alignment horizontal="left" readingOrder="1"/>
    </xf>
    <xf numFmtId="0" fontId="0" fillId="36" borderId="0" xfId="0" applyFill="1"/>
    <xf numFmtId="0" fontId="0" fillId="36" borderId="0" xfId="0" applyFill="1" applyBorder="1"/>
    <xf numFmtId="0" fontId="14" fillId="36" borderId="0" xfId="0" applyFont="1" applyFill="1" applyBorder="1"/>
    <xf numFmtId="0" fontId="13" fillId="37" borderId="0" xfId="40" applyFont="1" applyFill="1" applyBorder="1"/>
    <xf numFmtId="0" fontId="32" fillId="25" borderId="20" xfId="0" applyFont="1" applyFill="1" applyBorder="1" applyAlignment="1">
      <alignment vertical="center"/>
    </xf>
    <xf numFmtId="3" fontId="14" fillId="25" borderId="0" xfId="59" applyNumberFormat="1" applyFont="1" applyFill="1" applyBorder="1" applyAlignment="1">
      <alignment horizontal="right"/>
    </xf>
    <xf numFmtId="167" fontId="14" fillId="25" borderId="0" xfId="59" applyNumberFormat="1" applyFont="1" applyFill="1" applyBorder="1" applyAlignment="1">
      <alignment horizontal="right"/>
    </xf>
    <xf numFmtId="0" fontId="32" fillId="25" borderId="20" xfId="0" applyFont="1" applyFill="1" applyBorder="1"/>
    <xf numFmtId="3" fontId="14" fillId="25" borderId="0" xfId="59" applyNumberFormat="1" applyFont="1" applyFill="1" applyBorder="1"/>
    <xf numFmtId="0" fontId="0" fillId="25" borderId="21" xfId="51" applyFont="1" applyFill="1" applyBorder="1"/>
    <xf numFmtId="0" fontId="0" fillId="26" borderId="0" xfId="51" applyFont="1" applyFill="1" applyBorder="1"/>
    <xf numFmtId="0" fontId="0" fillId="25" borderId="19" xfId="51" applyFont="1" applyFill="1" applyBorder="1"/>
    <xf numFmtId="49" fontId="7" fillId="25" borderId="19" xfId="51" applyNumberFormat="1" applyFont="1" applyFill="1" applyBorder="1"/>
    <xf numFmtId="0" fontId="12" fillId="26" borderId="19" xfId="51" applyFont="1" applyFill="1" applyBorder="1"/>
    <xf numFmtId="0" fontId="7" fillId="26" borderId="19" xfId="51" applyFont="1" applyFill="1" applyBorder="1"/>
    <xf numFmtId="0" fontId="30" fillId="26" borderId="19" xfId="51" applyFont="1" applyFill="1" applyBorder="1"/>
    <xf numFmtId="0" fontId="45" fillId="26" borderId="19" xfId="51" applyFont="1" applyFill="1" applyBorder="1" applyAlignment="1">
      <alignment horizontal="center"/>
    </xf>
    <xf numFmtId="0" fontId="4" fillId="26" borderId="0" xfId="51" applyFont="1" applyFill="1" applyBorder="1"/>
    <xf numFmtId="0" fontId="43" fillId="26" borderId="0" xfId="51" applyFont="1" applyFill="1" applyBorder="1"/>
    <xf numFmtId="0" fontId="8" fillId="26" borderId="19" xfId="51" applyFont="1" applyFill="1" applyBorder="1"/>
    <xf numFmtId="0" fontId="66" fillId="26" borderId="0" xfId="51" applyFont="1" applyFill="1" applyBorder="1"/>
    <xf numFmtId="0" fontId="67" fillId="26" borderId="19" xfId="51" applyFont="1" applyFill="1" applyBorder="1"/>
    <xf numFmtId="0" fontId="61" fillId="26" borderId="19" xfId="51" applyFont="1" applyFill="1" applyBorder="1"/>
    <xf numFmtId="0" fontId="11" fillId="25" borderId="19" xfId="51" applyFont="1" applyFill="1" applyBorder="1"/>
    <xf numFmtId="0" fontId="7" fillId="25" borderId="19" xfId="51" applyFont="1" applyFill="1" applyBorder="1"/>
    <xf numFmtId="0" fontId="61" fillId="25" borderId="19" xfId="51" applyFont="1" applyFill="1" applyBorder="1"/>
    <xf numFmtId="0" fontId="72" fillId="24" borderId="0" xfId="40" applyFont="1" applyFill="1" applyBorder="1" applyAlignment="1">
      <alignment vertical="center"/>
    </xf>
    <xf numFmtId="165" fontId="72" fillId="27" borderId="0" xfId="40" applyNumberFormat="1" applyFont="1" applyFill="1" applyBorder="1" applyAlignment="1">
      <alignment horizontal="right"/>
    </xf>
    <xf numFmtId="0" fontId="32" fillId="25" borderId="19" xfId="0" applyFont="1" applyFill="1" applyBorder="1" applyAlignment="1">
      <alignment vertical="center"/>
    </xf>
    <xf numFmtId="0" fontId="32" fillId="25" borderId="19" xfId="0" applyFont="1" applyFill="1" applyBorder="1"/>
    <xf numFmtId="0" fontId="29" fillId="25" borderId="19" xfId="0" applyFont="1" applyFill="1" applyBorder="1"/>
    <xf numFmtId="0" fontId="29" fillId="25" borderId="20" xfId="0" applyFont="1" applyFill="1" applyBorder="1"/>
    <xf numFmtId="0" fontId="31" fillId="27" borderId="0" xfId="40" applyFont="1" applyFill="1" applyBorder="1" applyAlignment="1">
      <alignment horizontal="left" vertical="top" wrapText="1"/>
    </xf>
    <xf numFmtId="0" fontId="11" fillId="26" borderId="41" xfId="0" applyFont="1" applyFill="1" applyBorder="1" applyAlignment="1">
      <alignment horizontal="center" vertical="center"/>
    </xf>
    <xf numFmtId="0" fontId="11" fillId="26" borderId="41" xfId="0" applyFont="1" applyFill="1" applyBorder="1" applyAlignment="1">
      <alignment horizontal="center" vertical="center" readingOrder="1"/>
    </xf>
    <xf numFmtId="0" fontId="18" fillId="26" borderId="41" xfId="0" applyFont="1" applyFill="1" applyBorder="1" applyAlignment="1">
      <alignment horizontal="center" vertical="center"/>
    </xf>
    <xf numFmtId="164" fontId="14" fillId="38" borderId="39" xfId="40" applyNumberFormat="1" applyFont="1" applyFill="1" applyBorder="1" applyAlignment="1">
      <alignment horizontal="center" wrapText="1"/>
    </xf>
    <xf numFmtId="0" fontId="14" fillId="36" borderId="0" xfId="62" applyFont="1" applyFill="1" applyBorder="1" applyAlignment="1">
      <alignment horizontal="left" vertical="center"/>
    </xf>
    <xf numFmtId="0" fontId="12" fillId="36" borderId="0" xfId="62" applyFont="1" applyFill="1" applyBorder="1" applyAlignment="1">
      <alignment horizontal="left" vertical="center"/>
    </xf>
    <xf numFmtId="0" fontId="13" fillId="25" borderId="0" xfId="0" applyFont="1" applyFill="1" applyBorder="1" applyAlignment="1">
      <alignment horizontal="center"/>
    </xf>
    <xf numFmtId="0" fontId="13" fillId="39" borderId="0" xfId="40" applyFont="1" applyFill="1" applyBorder="1"/>
    <xf numFmtId="0" fontId="13" fillId="41" borderId="0" xfId="40" applyFont="1" applyFill="1" applyBorder="1"/>
    <xf numFmtId="0" fontId="13" fillId="31" borderId="0" xfId="0" applyFont="1" applyFill="1" applyBorder="1"/>
    <xf numFmtId="0" fontId="0" fillId="35" borderId="0" xfId="0" applyFill="1" applyBorder="1"/>
    <xf numFmtId="0" fontId="13" fillId="40" borderId="0" xfId="40" applyFont="1" applyFill="1" applyBorder="1"/>
    <xf numFmtId="0" fontId="14" fillId="35" borderId="0" xfId="0" applyFont="1" applyFill="1" applyBorder="1"/>
    <xf numFmtId="0" fontId="30" fillId="35" borderId="0" xfId="0" applyFont="1" applyFill="1" applyBorder="1"/>
    <xf numFmtId="0" fontId="13" fillId="35" borderId="0" xfId="0" applyFont="1" applyFill="1" applyBorder="1"/>
    <xf numFmtId="0" fontId="0" fillId="35" borderId="18" xfId="0" applyFill="1" applyBorder="1"/>
    <xf numFmtId="0" fontId="13" fillId="35" borderId="18" xfId="0" applyFont="1" applyFill="1" applyBorder="1"/>
    <xf numFmtId="0" fontId="14" fillId="35" borderId="18" xfId="0" applyFont="1" applyFill="1" applyBorder="1"/>
    <xf numFmtId="0" fontId="96" fillId="40" borderId="0" xfId="40" applyFont="1" applyFill="1" applyBorder="1"/>
    <xf numFmtId="0" fontId="4" fillId="29" borderId="47" xfId="62" applyFill="1" applyBorder="1"/>
    <xf numFmtId="3" fontId="72" fillId="25" borderId="0" xfId="59" applyNumberFormat="1" applyFont="1" applyFill="1" applyBorder="1" applyAlignment="1">
      <alignment horizontal="right"/>
    </xf>
    <xf numFmtId="0" fontId="0" fillId="26" borderId="0" xfId="51" applyFont="1" applyFill="1" applyBorder="1" applyAlignment="1">
      <alignment vertical="center"/>
    </xf>
    <xf numFmtId="0" fontId="15" fillId="26" borderId="0" xfId="51" applyFont="1" applyFill="1" applyBorder="1"/>
    <xf numFmtId="0" fontId="26" fillId="26" borderId="0" xfId="51" applyFont="1" applyFill="1" applyBorder="1"/>
    <xf numFmtId="0" fontId="45" fillId="26" borderId="0" xfId="51" applyFont="1" applyFill="1" applyBorder="1" applyAlignment="1">
      <alignment horizontal="center"/>
    </xf>
    <xf numFmtId="0" fontId="98" fillId="27" borderId="0" xfId="61" applyFont="1" applyFill="1" applyBorder="1" applyAlignment="1">
      <alignment horizontal="left" indent="1"/>
    </xf>
    <xf numFmtId="0" fontId="58" fillId="26" borderId="0" xfId="51" applyFont="1" applyFill="1" applyBorder="1"/>
    <xf numFmtId="0" fontId="99" fillId="26" borderId="0" xfId="51" applyFont="1" applyFill="1" applyBorder="1"/>
    <xf numFmtId="0" fontId="11" fillId="26" borderId="0" xfId="51" applyFont="1" applyFill="1" applyBorder="1"/>
    <xf numFmtId="0" fontId="96" fillId="27" borderId="0" xfId="61" applyFont="1" applyFill="1" applyBorder="1" applyAlignment="1">
      <alignment horizontal="left" indent="1"/>
    </xf>
    <xf numFmtId="0" fontId="77" fillId="26" borderId="15" xfId="62" applyFont="1" applyFill="1" applyBorder="1" applyAlignment="1">
      <alignment vertical="center"/>
    </xf>
    <xf numFmtId="3" fontId="72" fillId="24" borderId="0" xfId="40" applyNumberFormat="1" applyFont="1" applyFill="1" applyBorder="1" applyAlignment="1">
      <alignment horizontal="right" wrapText="1"/>
    </xf>
    <xf numFmtId="3" fontId="72" fillId="24" borderId="0" xfId="40" applyNumberFormat="1" applyFont="1" applyFill="1" applyBorder="1" applyAlignment="1">
      <alignment horizontal="right" vertical="center" wrapText="1"/>
    </xf>
    <xf numFmtId="0" fontId="43" fillId="26" borderId="33" xfId="63" applyFont="1" applyFill="1" applyBorder="1" applyAlignment="1">
      <alignment horizontal="left" vertical="center"/>
    </xf>
    <xf numFmtId="0" fontId="77" fillId="26" borderId="15" xfId="0" applyFont="1" applyFill="1" applyBorder="1" applyAlignment="1">
      <alignment vertical="center"/>
    </xf>
    <xf numFmtId="0" fontId="15" fillId="26" borderId="16" xfId="62" applyFont="1" applyFill="1" applyBorder="1" applyAlignment="1">
      <alignment vertical="center"/>
    </xf>
    <xf numFmtId="0" fontId="6" fillId="26" borderId="16" xfId="62" applyFont="1" applyFill="1" applyBorder="1" applyAlignment="1">
      <alignment vertical="center"/>
    </xf>
    <xf numFmtId="0" fontId="6" fillId="26" borderId="17" xfId="62" applyFont="1" applyFill="1" applyBorder="1" applyAlignment="1">
      <alignment vertical="center"/>
    </xf>
    <xf numFmtId="0" fontId="16" fillId="30" borderId="50" xfId="62" applyFont="1" applyFill="1" applyBorder="1" applyAlignment="1">
      <alignment horizontal="center" vertical="center"/>
    </xf>
    <xf numFmtId="0" fontId="11" fillId="25" borderId="0" xfId="62" applyFont="1" applyFill="1" applyBorder="1" applyAlignment="1">
      <alignment horizontal="left"/>
    </xf>
    <xf numFmtId="164" fontId="85" fillId="25" borderId="0" xfId="40" applyNumberFormat="1" applyFont="1" applyFill="1" applyBorder="1" applyAlignment="1">
      <alignment horizontal="right" wrapText="1"/>
    </xf>
    <xf numFmtId="164" fontId="85" fillId="26" borderId="0" xfId="40" applyNumberFormat="1" applyFont="1" applyFill="1" applyBorder="1" applyAlignment="1">
      <alignment horizontal="right" wrapText="1"/>
    </xf>
    <xf numFmtId="0" fontId="16" fillId="31" borderId="19" xfId="63" applyFont="1" applyFill="1" applyBorder="1" applyAlignment="1">
      <alignment horizontal="center" vertical="center"/>
    </xf>
    <xf numFmtId="0" fontId="13" fillId="25" borderId="0" xfId="62" applyFont="1" applyFill="1" applyBorder="1" applyAlignment="1">
      <alignment horizontal="center"/>
    </xf>
    <xf numFmtId="0" fontId="4" fillId="25" borderId="0" xfId="70" applyFill="1"/>
    <xf numFmtId="0" fontId="4" fillId="25" borderId="18" xfId="70" applyFill="1" applyBorder="1" applyAlignment="1">
      <alignment horizontal="left"/>
    </xf>
    <xf numFmtId="0" fontId="5" fillId="25" borderId="18" xfId="70" applyFont="1" applyFill="1" applyBorder="1"/>
    <xf numFmtId="0" fontId="5" fillId="0" borderId="18" xfId="70" applyFont="1" applyBorder="1"/>
    <xf numFmtId="0" fontId="4" fillId="25" borderId="18" xfId="70" applyFill="1" applyBorder="1"/>
    <xf numFmtId="0" fontId="4" fillId="0" borderId="0" xfId="70"/>
    <xf numFmtId="0" fontId="10" fillId="25" borderId="0" xfId="70" applyFont="1" applyFill="1" applyBorder="1" applyAlignment="1">
      <alignment horizontal="left"/>
    </xf>
    <xf numFmtId="0" fontId="5" fillId="25" borderId="0" xfId="70" applyFont="1" applyFill="1" applyBorder="1"/>
    <xf numFmtId="0" fontId="14" fillId="25" borderId="0" xfId="70" applyFont="1" applyFill="1" applyBorder="1"/>
    <xf numFmtId="0" fontId="4" fillId="25" borderId="21" xfId="70" applyFill="1" applyBorder="1"/>
    <xf numFmtId="0" fontId="4" fillId="25" borderId="0" xfId="70" applyFill="1" applyBorder="1"/>
    <xf numFmtId="0" fontId="7" fillId="25" borderId="19" xfId="70" applyFont="1" applyFill="1" applyBorder="1"/>
    <xf numFmtId="0" fontId="4" fillId="25" borderId="0" xfId="70" applyFill="1" applyAlignment="1">
      <alignment vertical="center"/>
    </xf>
    <xf numFmtId="0" fontId="4" fillId="25" borderId="0" xfId="70" applyFill="1" applyBorder="1" applyAlignment="1">
      <alignment vertical="center"/>
    </xf>
    <xf numFmtId="0" fontId="4" fillId="0" borderId="0" xfId="70" applyAlignment="1">
      <alignment vertical="center"/>
    </xf>
    <xf numFmtId="0" fontId="12" fillId="25" borderId="0" xfId="70" applyFont="1" applyFill="1" applyBorder="1"/>
    <xf numFmtId="0" fontId="5" fillId="0" borderId="0" xfId="70" applyFont="1"/>
    <xf numFmtId="0" fontId="13" fillId="25" borderId="0" xfId="70" applyFont="1" applyFill="1" applyBorder="1" applyAlignment="1"/>
    <xf numFmtId="0" fontId="13" fillId="25" borderId="0" xfId="70" applyFont="1" applyFill="1" applyBorder="1" applyAlignment="1">
      <alignment horizontal="center"/>
    </xf>
    <xf numFmtId="0" fontId="12" fillId="25" borderId="0" xfId="70" applyFont="1" applyFill="1" applyBorder="1" applyAlignment="1">
      <alignment vertical="center"/>
    </xf>
    <xf numFmtId="0" fontId="32" fillId="25" borderId="0" xfId="70" applyFont="1" applyFill="1"/>
    <xf numFmtId="0" fontId="32" fillId="25" borderId="0" xfId="70" applyFont="1" applyFill="1" applyBorder="1"/>
    <xf numFmtId="3" fontId="35" fillId="25" borderId="0" xfId="70" applyNumberFormat="1" applyFont="1" applyFill="1" applyBorder="1" applyAlignment="1">
      <alignment horizontal="right"/>
    </xf>
    <xf numFmtId="0" fontId="32" fillId="0" borderId="0" xfId="70" applyFont="1"/>
    <xf numFmtId="0" fontId="13" fillId="25" borderId="0" xfId="70" applyFont="1" applyFill="1" applyBorder="1"/>
    <xf numFmtId="0" fontId="14" fillId="25" borderId="0" xfId="70" applyFont="1" applyFill="1" applyBorder="1" applyAlignment="1">
      <alignment horizontal="left" indent="2"/>
    </xf>
    <xf numFmtId="3" fontId="14" fillId="26" borderId="0" xfId="70" applyNumberFormat="1" applyFont="1" applyFill="1"/>
    <xf numFmtId="0" fontId="14" fillId="25" borderId="0" xfId="70" applyFont="1" applyFill="1" applyBorder="1" applyAlignment="1">
      <alignment horizontal="right"/>
    </xf>
    <xf numFmtId="0" fontId="34" fillId="25" borderId="19" xfId="70" applyFont="1" applyFill="1" applyBorder="1"/>
    <xf numFmtId="0" fontId="14" fillId="26" borderId="0" xfId="70" applyFont="1" applyFill="1" applyBorder="1"/>
    <xf numFmtId="0" fontId="4" fillId="0" borderId="0" xfId="70" applyFill="1"/>
    <xf numFmtId="0" fontId="4" fillId="25" borderId="0" xfId="70" applyFill="1" applyAlignment="1">
      <alignment vertical="top"/>
    </xf>
    <xf numFmtId="0" fontId="4" fillId="25" borderId="0" xfId="70" applyFill="1" applyBorder="1" applyAlignment="1">
      <alignment vertical="top"/>
    </xf>
    <xf numFmtId="0" fontId="7" fillId="25" borderId="19" xfId="70" applyFont="1" applyFill="1" applyBorder="1" applyAlignment="1">
      <alignment vertical="top"/>
    </xf>
    <xf numFmtId="0" fontId="46" fillId="25" borderId="0" xfId="70" applyFont="1" applyFill="1" applyBorder="1" applyAlignment="1">
      <alignment vertical="top" wrapText="1"/>
    </xf>
    <xf numFmtId="0" fontId="4" fillId="0" borderId="0" xfId="70" applyAlignment="1">
      <alignment vertical="top"/>
    </xf>
    <xf numFmtId="0" fontId="46" fillId="25" borderId="0" xfId="70" applyFont="1" applyFill="1" applyBorder="1" applyAlignment="1">
      <alignment wrapText="1"/>
    </xf>
    <xf numFmtId="0" fontId="13" fillId="25" borderId="0" xfId="70" applyFont="1" applyFill="1" applyBorder="1" applyAlignment="1">
      <alignment horizontal="right"/>
    </xf>
    <xf numFmtId="0" fontId="4" fillId="25" borderId="0" xfId="70" applyFill="1" applyAlignment="1"/>
    <xf numFmtId="0" fontId="4" fillId="25" borderId="0" xfId="70" applyFill="1" applyBorder="1" applyAlignment="1"/>
    <xf numFmtId="3" fontId="72" fillId="26" borderId="0" xfId="70" applyNumberFormat="1" applyFont="1" applyFill="1" applyBorder="1" applyAlignment="1">
      <alignment horizontal="right"/>
    </xf>
    <xf numFmtId="0" fontId="7" fillId="25" borderId="19" xfId="70" applyFont="1" applyFill="1" applyBorder="1" applyAlignment="1"/>
    <xf numFmtId="0" fontId="4" fillId="0" borderId="0" xfId="70" applyAlignment="1"/>
    <xf numFmtId="0" fontId="7" fillId="25" borderId="19" xfId="70" applyFont="1" applyFill="1" applyBorder="1" applyAlignment="1">
      <alignment vertical="center"/>
    </xf>
    <xf numFmtId="3" fontId="102" fillId="26" borderId="0" xfId="70" applyNumberFormat="1" applyFont="1" applyFill="1" applyBorder="1" applyAlignment="1">
      <alignment horizontal="right"/>
    </xf>
    <xf numFmtId="4" fontId="14" fillId="26" borderId="0" xfId="70" applyNumberFormat="1" applyFont="1" applyFill="1" applyBorder="1" applyAlignment="1">
      <alignment horizontal="right"/>
    </xf>
    <xf numFmtId="0" fontId="12" fillId="26" borderId="0" xfId="70" applyFont="1" applyFill="1" applyBorder="1"/>
    <xf numFmtId="0" fontId="13" fillId="26" borderId="0" xfId="70" applyFont="1" applyFill="1" applyBorder="1" applyAlignment="1">
      <alignment horizontal="right"/>
    </xf>
    <xf numFmtId="0" fontId="31" fillId="25" borderId="0" xfId="70" applyFont="1" applyFill="1" applyBorder="1" applyAlignment="1">
      <alignment vertical="center"/>
    </xf>
    <xf numFmtId="0" fontId="75" fillId="25" borderId="0" xfId="70" applyFont="1" applyFill="1" applyBorder="1" applyAlignment="1">
      <alignment horizontal="left" vertical="center"/>
    </xf>
    <xf numFmtId="0" fontId="16" fillId="38" borderId="19" xfId="70" applyFont="1" applyFill="1" applyBorder="1" applyAlignment="1">
      <alignment horizontal="center" vertical="center"/>
    </xf>
    <xf numFmtId="0" fontId="14" fillId="0" borderId="0" xfId="70" applyFont="1"/>
    <xf numFmtId="0" fontId="4" fillId="0" borderId="0" xfId="62" applyBorder="1"/>
    <xf numFmtId="0" fontId="4" fillId="26" borderId="0" xfId="71" applyFill="1" applyBorder="1"/>
    <xf numFmtId="0" fontId="4" fillId="25" borderId="21" xfId="72" applyFill="1" applyBorder="1"/>
    <xf numFmtId="0" fontId="4" fillId="25" borderId="19" xfId="72" applyFill="1" applyBorder="1"/>
    <xf numFmtId="0" fontId="49" fillId="0" borderId="0" xfId="70" applyFont="1"/>
    <xf numFmtId="0" fontId="4" fillId="25" borderId="22" xfId="70" applyFill="1" applyBorder="1"/>
    <xf numFmtId="0" fontId="4" fillId="26" borderId="0" xfId="70" applyFill="1" applyBorder="1"/>
    <xf numFmtId="0" fontId="13" fillId="24" borderId="0" xfId="40" applyFont="1" applyFill="1" applyBorder="1" applyAlignment="1">
      <alignment vertical="center"/>
    </xf>
    <xf numFmtId="164" fontId="18" fillId="25" borderId="0" xfId="40" applyNumberFormat="1" applyFont="1" applyFill="1" applyBorder="1" applyAlignment="1">
      <alignment horizontal="right" vertical="center" wrapText="1"/>
    </xf>
    <xf numFmtId="164" fontId="18" fillId="26" borderId="0" xfId="40" applyNumberFormat="1" applyFont="1" applyFill="1" applyBorder="1" applyAlignment="1">
      <alignment horizontal="right" vertical="center" wrapText="1"/>
    </xf>
    <xf numFmtId="0" fontId="13" fillId="24" borderId="0" xfId="40" applyFont="1" applyFill="1" applyBorder="1" applyAlignment="1">
      <alignment horizontal="justify" vertical="center"/>
    </xf>
    <xf numFmtId="3" fontId="4" fillId="0" borderId="0" xfId="70" applyNumberFormat="1"/>
    <xf numFmtId="0" fontId="13" fillId="27" borderId="0" xfId="40" applyFont="1" applyFill="1" applyBorder="1" applyAlignment="1">
      <alignment horizontal="left"/>
    </xf>
    <xf numFmtId="0" fontId="15" fillId="25" borderId="0" xfId="70" applyFont="1" applyFill="1" applyBorder="1"/>
    <xf numFmtId="0" fontId="18" fillId="27" borderId="0" xfId="40" applyFont="1" applyFill="1" applyBorder="1" applyAlignment="1">
      <alignment horizontal="left" indent="1"/>
    </xf>
    <xf numFmtId="0" fontId="13" fillId="26" borderId="0" xfId="70" applyFont="1" applyFill="1" applyBorder="1" applyAlignment="1">
      <alignment horizontal="left"/>
    </xf>
    <xf numFmtId="0" fontId="4" fillId="0" borderId="0" xfId="70" applyBorder="1"/>
    <xf numFmtId="0" fontId="4" fillId="25" borderId="20" xfId="70" applyFill="1" applyBorder="1"/>
    <xf numFmtId="0" fontId="14" fillId="27" borderId="0" xfId="40" applyFont="1" applyFill="1" applyBorder="1" applyAlignment="1">
      <alignment horizontal="left"/>
    </xf>
    <xf numFmtId="0" fontId="18" fillId="25" borderId="0" xfId="70" applyFont="1" applyFill="1" applyBorder="1" applyAlignment="1">
      <alignment horizontal="left"/>
    </xf>
    <xf numFmtId="0" fontId="18" fillId="26" borderId="0" xfId="70" applyFont="1" applyFill="1" applyBorder="1" applyAlignment="1">
      <alignment horizontal="right"/>
    </xf>
    <xf numFmtId="167" fontId="85" fillId="26" borderId="0" xfId="40" applyNumberFormat="1" applyFont="1" applyFill="1" applyBorder="1" applyAlignment="1">
      <alignment horizontal="right" wrapText="1"/>
    </xf>
    <xf numFmtId="0" fontId="31" fillId="25" borderId="0" xfId="70" applyFont="1" applyFill="1" applyBorder="1"/>
    <xf numFmtId="0" fontId="0" fillId="26" borderId="0" xfId="0" applyFill="1"/>
    <xf numFmtId="0" fontId="16" fillId="30" borderId="54" xfId="52" applyFont="1" applyFill="1" applyBorder="1" applyAlignment="1">
      <alignment horizontal="center" vertical="center"/>
    </xf>
    <xf numFmtId="0" fontId="13" fillId="25" borderId="11" xfId="62" applyFont="1" applyFill="1" applyBorder="1" applyAlignment="1">
      <alignment horizontal="center"/>
    </xf>
    <xf numFmtId="0" fontId="14" fillId="25" borderId="0" xfId="62" applyFont="1" applyFill="1" applyBorder="1" applyAlignment="1">
      <alignment horizontal="left" indent="1"/>
    </xf>
    <xf numFmtId="0" fontId="72" fillId="25" borderId="0" xfId="62" applyFont="1" applyFill="1" applyBorder="1" applyAlignment="1">
      <alignment horizontal="left"/>
    </xf>
    <xf numFmtId="0" fontId="11" fillId="25" borderId="0" xfId="70" applyFont="1" applyFill="1" applyBorder="1" applyAlignment="1">
      <alignment horizontal="right"/>
    </xf>
    <xf numFmtId="0" fontId="47" fillId="25" borderId="0" xfId="70" applyFont="1" applyFill="1"/>
    <xf numFmtId="0" fontId="47" fillId="25" borderId="20" xfId="70" applyFont="1" applyFill="1" applyBorder="1"/>
    <xf numFmtId="1" fontId="85" fillId="26" borderId="0" xfId="70" applyNumberFormat="1" applyFont="1" applyFill="1" applyBorder="1" applyAlignment="1">
      <alignment horizontal="right"/>
    </xf>
    <xf numFmtId="0" fontId="47" fillId="25" borderId="0" xfId="70" applyFont="1" applyFill="1" applyBorder="1"/>
    <xf numFmtId="0" fontId="47" fillId="0" borderId="0" xfId="70" applyFont="1"/>
    <xf numFmtId="0" fontId="15" fillId="25" borderId="0" xfId="70" applyFont="1" applyFill="1"/>
    <xf numFmtId="0" fontId="15" fillId="25" borderId="20" xfId="70" applyFont="1" applyFill="1" applyBorder="1"/>
    <xf numFmtId="1" fontId="18" fillId="26" borderId="0" xfId="70" applyNumberFormat="1" applyFont="1" applyFill="1" applyBorder="1" applyAlignment="1">
      <alignment horizontal="right"/>
    </xf>
    <xf numFmtId="0" fontId="15" fillId="0" borderId="0" xfId="70" applyFont="1"/>
    <xf numFmtId="0" fontId="14" fillId="26" borderId="0" xfId="70" applyFont="1" applyFill="1" applyBorder="1" applyAlignment="1">
      <alignment horizontal="left"/>
    </xf>
    <xf numFmtId="0" fontId="49" fillId="25" borderId="0" xfId="70" applyFont="1" applyFill="1"/>
    <xf numFmtId="0" fontId="76" fillId="25" borderId="20" xfId="70" applyFont="1" applyFill="1" applyBorder="1"/>
    <xf numFmtId="0" fontId="81" fillId="25" borderId="0" xfId="70" applyFont="1" applyFill="1" applyBorder="1" applyAlignment="1">
      <alignment horizontal="left"/>
    </xf>
    <xf numFmtId="0" fontId="31" fillId="25" borderId="0" xfId="70" applyFont="1" applyFill="1"/>
    <xf numFmtId="0" fontId="83" fillId="25" borderId="20" xfId="70" applyFont="1" applyFill="1" applyBorder="1"/>
    <xf numFmtId="3" fontId="85" fillId="26" borderId="0" xfId="70" applyNumberFormat="1" applyFont="1" applyFill="1" applyBorder="1" applyAlignment="1">
      <alignment horizontal="right"/>
    </xf>
    <xf numFmtId="0" fontId="31" fillId="0" borderId="0" xfId="70" applyFont="1"/>
    <xf numFmtId="3" fontId="7" fillId="25" borderId="0" xfId="70" applyNumberFormat="1" applyFont="1" applyFill="1" applyBorder="1"/>
    <xf numFmtId="0" fontId="73" fillId="25" borderId="20" xfId="70" applyFont="1" applyFill="1" applyBorder="1"/>
    <xf numFmtId="0" fontId="31" fillId="25" borderId="0" xfId="70" applyFont="1" applyFill="1" applyBorder="1" applyAlignment="1"/>
    <xf numFmtId="0" fontId="49" fillId="25" borderId="0" xfId="70" applyFont="1" applyFill="1" applyBorder="1" applyAlignment="1"/>
    <xf numFmtId="0" fontId="4" fillId="26" borderId="20" xfId="70" applyFill="1" applyBorder="1"/>
    <xf numFmtId="0" fontId="50" fillId="26" borderId="0" xfId="70" applyFont="1" applyFill="1" applyBorder="1" applyAlignment="1"/>
    <xf numFmtId="0" fontId="31" fillId="26" borderId="0" xfId="70" applyFont="1" applyFill="1" applyBorder="1"/>
    <xf numFmtId="0" fontId="18" fillId="26" borderId="0" xfId="70" applyFont="1" applyFill="1" applyBorder="1" applyAlignment="1">
      <alignment horizontal="left" wrapText="1"/>
    </xf>
    <xf numFmtId="0" fontId="7" fillId="26" borderId="0" xfId="70" applyFont="1" applyFill="1" applyBorder="1"/>
    <xf numFmtId="0" fontId="49" fillId="26" borderId="0" xfId="70" applyFont="1" applyFill="1" applyBorder="1"/>
    <xf numFmtId="0" fontId="13" fillId="26" borderId="0" xfId="70" applyFont="1" applyFill="1" applyBorder="1" applyAlignment="1">
      <alignment horizontal="center"/>
    </xf>
    <xf numFmtId="0" fontId="13" fillId="26" borderId="0" xfId="70" applyFont="1" applyFill="1" applyBorder="1" applyAlignment="1"/>
    <xf numFmtId="0" fontId="20" fillId="26" borderId="0" xfId="70" applyFont="1" applyFill="1" applyBorder="1" applyAlignment="1">
      <alignment horizontal="left"/>
    </xf>
    <xf numFmtId="0" fontId="12" fillId="25" borderId="0" xfId="70" applyFont="1" applyFill="1"/>
    <xf numFmtId="0" fontId="12" fillId="26" borderId="20" xfId="70" applyFont="1" applyFill="1" applyBorder="1"/>
    <xf numFmtId="0" fontId="13" fillId="26" borderId="0" xfId="70" applyFont="1" applyFill="1" applyBorder="1" applyAlignment="1">
      <alignment horizontal="left" indent="1"/>
    </xf>
    <xf numFmtId="0" fontId="12" fillId="0" borderId="0" xfId="70" applyFont="1"/>
    <xf numFmtId="167" fontId="14" fillId="26" borderId="0" xfId="70" applyNumberFormat="1" applyFont="1" applyFill="1" applyBorder="1" applyAlignment="1">
      <alignment horizontal="center"/>
    </xf>
    <xf numFmtId="165" fontId="11" fillId="26" borderId="0" xfId="70" applyNumberFormat="1" applyFont="1" applyFill="1" applyBorder="1" applyAlignment="1">
      <alignment horizontal="center"/>
    </xf>
    <xf numFmtId="0" fontId="15" fillId="26" borderId="20" xfId="70" applyFont="1" applyFill="1" applyBorder="1"/>
    <xf numFmtId="0" fontId="14" fillId="26" borderId="20" xfId="70" applyFont="1" applyFill="1" applyBorder="1"/>
    <xf numFmtId="0" fontId="5" fillId="26" borderId="0" xfId="70" applyFont="1" applyFill="1" applyBorder="1" applyAlignment="1">
      <alignment horizontal="center" wrapText="1"/>
    </xf>
    <xf numFmtId="0" fontId="5" fillId="26" borderId="0" xfId="70" applyFont="1" applyFill="1" applyBorder="1"/>
    <xf numFmtId="0" fontId="11" fillId="26" borderId="0" xfId="70" applyFont="1" applyFill="1" applyBorder="1" applyAlignment="1">
      <alignment horizontal="left" indent="1"/>
    </xf>
    <xf numFmtId="0" fontId="5" fillId="26" borderId="20" xfId="70" applyFont="1" applyFill="1" applyBorder="1"/>
    <xf numFmtId="0" fontId="86" fillId="26" borderId="0" xfId="70" applyFont="1" applyFill="1" applyBorder="1" applyAlignment="1">
      <alignment horizontal="left"/>
    </xf>
    <xf numFmtId="0" fontId="11" fillId="25" borderId="23" xfId="70" applyFont="1" applyFill="1" applyBorder="1" applyAlignment="1">
      <alignment horizontal="left"/>
    </xf>
    <xf numFmtId="0" fontId="11" fillId="25" borderId="22" xfId="70" applyFont="1" applyFill="1" applyBorder="1" applyAlignment="1">
      <alignment horizontal="left"/>
    </xf>
    <xf numFmtId="0" fontId="7" fillId="25" borderId="0" xfId="70" applyFont="1" applyFill="1" applyBorder="1"/>
    <xf numFmtId="0" fontId="58" fillId="0" borderId="0" xfId="0" applyFont="1"/>
    <xf numFmtId="0" fontId="61" fillId="25" borderId="0" xfId="0" applyFont="1" applyFill="1" applyBorder="1"/>
    <xf numFmtId="0" fontId="0" fillId="25" borderId="21" xfId="0" applyFill="1" applyBorder="1"/>
    <xf numFmtId="0" fontId="7" fillId="25" borderId="19" xfId="0" applyFont="1" applyFill="1" applyBorder="1"/>
    <xf numFmtId="0" fontId="0" fillId="26" borderId="0" xfId="0" applyFill="1" applyBorder="1" applyAlignment="1">
      <alignment vertical="justify" wrapText="1"/>
    </xf>
    <xf numFmtId="0" fontId="47" fillId="25" borderId="0" xfId="0" applyFont="1" applyFill="1"/>
    <xf numFmtId="0" fontId="47" fillId="25" borderId="0" xfId="0" applyFont="1" applyFill="1" applyBorder="1"/>
    <xf numFmtId="0" fontId="47" fillId="0" borderId="0" xfId="0" applyFont="1"/>
    <xf numFmtId="2" fontId="18" fillId="26" borderId="0" xfId="0" applyNumberFormat="1" applyFont="1" applyFill="1" applyBorder="1" applyAlignment="1">
      <alignment horizontal="right"/>
    </xf>
    <xf numFmtId="0" fontId="0" fillId="0" borderId="0" xfId="0" applyAlignment="1"/>
    <xf numFmtId="0" fontId="18" fillId="26" borderId="0" xfId="0" applyFont="1" applyFill="1" applyBorder="1" applyAlignment="1">
      <alignment horizontal="right"/>
    </xf>
    <xf numFmtId="164" fontId="18" fillId="25" borderId="0" xfId="0" applyNumberFormat="1" applyFont="1" applyFill="1" applyBorder="1" applyAlignment="1">
      <alignment horizontal="right"/>
    </xf>
    <xf numFmtId="0" fontId="100" fillId="26" borderId="16" xfId="0" applyFont="1" applyFill="1" applyBorder="1" applyAlignment="1">
      <alignment vertical="center"/>
    </xf>
    <xf numFmtId="0" fontId="100" fillId="26" borderId="17" xfId="0" applyFont="1" applyFill="1" applyBorder="1" applyAlignment="1">
      <alignment vertical="center"/>
    </xf>
    <xf numFmtId="164" fontId="85" fillId="25" borderId="0" xfId="0" applyNumberFormat="1" applyFont="1" applyFill="1" applyBorder="1" applyAlignment="1">
      <alignment horizontal="right"/>
    </xf>
    <xf numFmtId="164" fontId="85" fillId="26" borderId="0" xfId="0" applyNumberFormat="1" applyFont="1" applyFill="1" applyBorder="1" applyAlignment="1">
      <alignment horizontal="right"/>
    </xf>
    <xf numFmtId="0" fontId="0" fillId="25" borderId="0" xfId="0" applyFill="1" applyAlignment="1"/>
    <xf numFmtId="0" fontId="0" fillId="25" borderId="20" xfId="0" applyFill="1" applyBorder="1" applyAlignment="1"/>
    <xf numFmtId="0" fontId="0" fillId="26" borderId="0" xfId="0" applyFill="1" applyAlignment="1"/>
    <xf numFmtId="0" fontId="7" fillId="25" borderId="0" xfId="0" applyFont="1" applyFill="1" applyBorder="1" applyAlignment="1"/>
    <xf numFmtId="0" fontId="58" fillId="25" borderId="0" xfId="0" applyFont="1" applyFill="1" applyAlignment="1"/>
    <xf numFmtId="0" fontId="58" fillId="25" borderId="20" xfId="0" applyFont="1" applyFill="1" applyBorder="1" applyAlignment="1"/>
    <xf numFmtId="0" fontId="85" fillId="25" borderId="0" xfId="0" applyFont="1" applyFill="1" applyBorder="1" applyAlignment="1"/>
    <xf numFmtId="0" fontId="85" fillId="26" borderId="0" xfId="0" applyFont="1" applyFill="1" applyBorder="1" applyAlignment="1"/>
    <xf numFmtId="0" fontId="74" fillId="25" borderId="0" xfId="0" applyFont="1" applyFill="1" applyBorder="1" applyAlignment="1"/>
    <xf numFmtId="0" fontId="58" fillId="0" borderId="0" xfId="0" applyFont="1" applyAlignment="1"/>
    <xf numFmtId="0" fontId="61" fillId="25" borderId="0" xfId="0" applyFont="1" applyFill="1" applyBorder="1" applyAlignment="1"/>
    <xf numFmtId="0" fontId="0" fillId="26" borderId="20" xfId="0" applyFill="1" applyBorder="1" applyAlignment="1"/>
    <xf numFmtId="0" fontId="44" fillId="25" borderId="0" xfId="0" applyFont="1" applyFill="1" applyBorder="1" applyAlignment="1">
      <alignment vertical="top"/>
    </xf>
    <xf numFmtId="0" fontId="11" fillId="25" borderId="0" xfId="0" applyFont="1" applyFill="1" applyBorder="1"/>
    <xf numFmtId="0" fontId="101" fillId="26" borderId="16" xfId="0" applyFont="1" applyFill="1" applyBorder="1" applyAlignment="1">
      <alignment vertical="center"/>
    </xf>
    <xf numFmtId="0" fontId="101" fillId="26" borderId="17" xfId="0" applyFont="1" applyFill="1" applyBorder="1" applyAlignment="1">
      <alignment vertical="center"/>
    </xf>
    <xf numFmtId="0" fontId="11" fillId="26" borderId="0" xfId="0" applyFont="1" applyFill="1" applyBorder="1"/>
    <xf numFmtId="0" fontId="68" fillId="25" borderId="0" xfId="0" applyFont="1" applyFill="1" applyBorder="1" applyAlignment="1">
      <alignment vertical="center"/>
    </xf>
    <xf numFmtId="0" fontId="48" fillId="25" borderId="0" xfId="0" applyFont="1" applyFill="1" applyBorder="1"/>
    <xf numFmtId="0" fontId="23" fillId="25" borderId="0" xfId="0" applyFont="1" applyFill="1" applyBorder="1"/>
    <xf numFmtId="164" fontId="14" fillId="27" borderId="0" xfId="40" applyNumberFormat="1" applyFont="1" applyFill="1" applyBorder="1" applyAlignment="1">
      <alignment horizontal="center" wrapText="1"/>
    </xf>
    <xf numFmtId="49" fontId="44" fillId="24" borderId="0" xfId="40" applyNumberFormat="1" applyFont="1" applyFill="1" applyBorder="1" applyAlignment="1">
      <alignment horizontal="center" vertical="center" wrapText="1"/>
    </xf>
    <xf numFmtId="167" fontId="14" fillId="26" borderId="0" xfId="62" applyNumberFormat="1" applyFont="1" applyFill="1" applyBorder="1" applyAlignment="1">
      <alignment horizontal="right" indent="1"/>
    </xf>
    <xf numFmtId="167" fontId="72" fillId="27" borderId="0" xfId="40" applyNumberFormat="1" applyFont="1" applyFill="1" applyBorder="1" applyAlignment="1">
      <alignment horizontal="right" wrapText="1" indent="1"/>
    </xf>
    <xf numFmtId="167" fontId="14" fillId="27" borderId="0" xfId="40" applyNumberFormat="1" applyFont="1" applyFill="1" applyBorder="1" applyAlignment="1">
      <alignment horizontal="right" wrapText="1" indent="1"/>
    </xf>
    <xf numFmtId="165" fontId="72" fillId="27" borderId="0" xfId="58" applyNumberFormat="1" applyFont="1" applyFill="1" applyBorder="1" applyAlignment="1">
      <alignment horizontal="right" wrapText="1" indent="1"/>
    </xf>
    <xf numFmtId="2" fontId="14" fillId="27" borderId="0" xfId="40" applyNumberFormat="1" applyFont="1" applyFill="1" applyBorder="1" applyAlignment="1">
      <alignment horizontal="right" wrapText="1" indent="1"/>
    </xf>
    <xf numFmtId="0" fontId="18" fillId="25" borderId="0" xfId="62" applyFont="1" applyFill="1" applyBorder="1" applyAlignment="1">
      <alignment horizontal="right"/>
    </xf>
    <xf numFmtId="0" fontId="4" fillId="25" borderId="0" xfId="62" applyFill="1" applyBorder="1" applyAlignment="1">
      <alignment vertical="top"/>
    </xf>
    <xf numFmtId="0" fontId="18" fillId="24" borderId="0" xfId="40" applyFont="1" applyFill="1" applyBorder="1" applyAlignment="1">
      <alignment vertical="top"/>
    </xf>
    <xf numFmtId="0" fontId="4" fillId="25" borderId="20" xfId="70" applyFill="1" applyBorder="1" applyAlignment="1">
      <alignment vertical="center"/>
    </xf>
    <xf numFmtId="0" fontId="13" fillId="25" borderId="0" xfId="70" applyFont="1" applyFill="1" applyBorder="1" applyAlignment="1">
      <alignment vertical="center"/>
    </xf>
    <xf numFmtId="0" fontId="13" fillId="25" borderId="0" xfId="62" applyFont="1" applyFill="1" applyBorder="1" applyAlignment="1">
      <alignment horizontal="left" indent="1"/>
    </xf>
    <xf numFmtId="167" fontId="14" fillId="27" borderId="0" xfId="40" applyNumberFormat="1" applyFont="1" applyFill="1" applyBorder="1" applyAlignment="1">
      <alignment horizontal="center" wrapText="1"/>
    </xf>
    <xf numFmtId="0" fontId="14" fillId="25" borderId="0" xfId="70" applyFont="1" applyFill="1" applyBorder="1" applyAlignment="1">
      <alignment horizontal="left"/>
    </xf>
    <xf numFmtId="0" fontId="4" fillId="26" borderId="0" xfId="70" applyFill="1"/>
    <xf numFmtId="0" fontId="18" fillId="25" borderId="0" xfId="70" applyFont="1" applyFill="1" applyBorder="1" applyAlignment="1">
      <alignment horizontal="right"/>
    </xf>
    <xf numFmtId="0" fontId="4" fillId="0" borderId="18" xfId="70" applyFill="1" applyBorder="1"/>
    <xf numFmtId="0" fontId="43" fillId="25" borderId="0" xfId="70" applyFont="1" applyFill="1" applyBorder="1" applyAlignment="1">
      <alignment horizontal="left"/>
    </xf>
    <xf numFmtId="0" fontId="4" fillId="0" borderId="0" xfId="70" applyAlignment="1">
      <alignment horizontal="center"/>
    </xf>
    <xf numFmtId="0" fontId="4" fillId="26" borderId="0" xfId="70" applyFill="1" applyBorder="1" applyAlignment="1">
      <alignment vertical="center"/>
    </xf>
    <xf numFmtId="3" fontId="14" fillId="25" borderId="0" xfId="70" applyNumberFormat="1" applyFont="1" applyFill="1" applyBorder="1" applyAlignment="1">
      <alignment horizontal="right"/>
    </xf>
    <xf numFmtId="0" fontId="5" fillId="25" borderId="0" xfId="70" applyFont="1" applyFill="1" applyAlignment="1">
      <alignment vertical="top"/>
    </xf>
    <xf numFmtId="0" fontId="5" fillId="25" borderId="20" xfId="70" applyFont="1" applyFill="1" applyBorder="1" applyAlignment="1">
      <alignment vertical="top"/>
    </xf>
    <xf numFmtId="0" fontId="5" fillId="0" borderId="0" xfId="70" applyFont="1" applyAlignment="1">
      <alignment vertical="top"/>
    </xf>
    <xf numFmtId="0" fontId="5" fillId="25" borderId="0" xfId="70" applyFont="1" applyFill="1" applyBorder="1" applyAlignment="1">
      <alignment horizontal="center"/>
    </xf>
    <xf numFmtId="0" fontId="7" fillId="25" borderId="0" xfId="70" applyFont="1" applyFill="1" applyBorder="1" applyAlignment="1">
      <alignment vertical="top"/>
    </xf>
    <xf numFmtId="0" fontId="16" fillId="29" borderId="20" xfId="70" applyFont="1" applyFill="1" applyBorder="1" applyAlignment="1">
      <alignment horizontal="center" vertical="center"/>
    </xf>
    <xf numFmtId="0" fontId="4" fillId="0" borderId="0" xfId="70" applyFill="1" applyAlignment="1">
      <alignment vertical="top"/>
    </xf>
    <xf numFmtId="0" fontId="4" fillId="0" borderId="0" xfId="70" applyFill="1" applyBorder="1" applyAlignment="1">
      <alignment vertical="top"/>
    </xf>
    <xf numFmtId="0" fontId="31" fillId="0" borderId="0" xfId="70" applyFont="1" applyFill="1" applyBorder="1"/>
    <xf numFmtId="0" fontId="7" fillId="0" borderId="0" xfId="70" applyFont="1" applyFill="1" applyBorder="1" applyAlignment="1">
      <alignment vertical="top"/>
    </xf>
    <xf numFmtId="0" fontId="95" fillId="35" borderId="0" xfId="68" applyFill="1" applyBorder="1" applyAlignment="1" applyProtection="1"/>
    <xf numFmtId="0" fontId="31" fillId="25" borderId="0" xfId="70" applyFont="1" applyFill="1" applyBorder="1" applyAlignment="1">
      <alignment vertical="top"/>
    </xf>
    <xf numFmtId="0" fontId="14" fillId="25" borderId="0" xfId="70" applyFont="1" applyFill="1" applyBorder="1" applyAlignment="1">
      <alignment vertical="top"/>
    </xf>
    <xf numFmtId="0" fontId="13" fillId="25" borderId="0" xfId="62" applyFont="1" applyFill="1" applyBorder="1" applyAlignment="1">
      <alignment horizontal="left" indent="1"/>
    </xf>
    <xf numFmtId="0" fontId="11" fillId="25" borderId="22" xfId="62" applyFont="1" applyFill="1" applyBorder="1" applyAlignment="1">
      <alignment horizontal="left"/>
    </xf>
    <xf numFmtId="0" fontId="51" fillId="25" borderId="19" xfId="0" applyFont="1" applyFill="1" applyBorder="1"/>
    <xf numFmtId="0" fontId="7" fillId="25" borderId="19" xfId="0" applyFont="1" applyFill="1" applyBorder="1" applyAlignment="1"/>
    <xf numFmtId="0" fontId="4" fillId="0" borderId="0" xfId="62" applyFill="1" applyBorder="1"/>
    <xf numFmtId="3" fontId="4" fillId="25" borderId="0" xfId="70" applyNumberFormat="1" applyFill="1"/>
    <xf numFmtId="0" fontId="13" fillId="25" borderId="18" xfId="70" applyFont="1" applyFill="1" applyBorder="1" applyAlignment="1"/>
    <xf numFmtId="167" fontId="69" fillId="26" borderId="0" xfId="62" applyNumberFormat="1" applyFont="1" applyFill="1" applyBorder="1" applyAlignment="1">
      <alignment horizontal="center"/>
    </xf>
    <xf numFmtId="167" fontId="14" fillId="26" borderId="0" xfId="62" applyNumberFormat="1" applyFont="1" applyFill="1" applyBorder="1" applyAlignment="1">
      <alignment horizontal="center"/>
    </xf>
    <xf numFmtId="164" fontId="53" fillId="26" borderId="0" xfId="40" applyNumberFormat="1" applyFont="1" applyFill="1" applyBorder="1" applyAlignment="1">
      <alignment horizontal="center" wrapText="1"/>
    </xf>
    <xf numFmtId="165" fontId="90" fillId="26" borderId="0" xfId="70" applyNumberFormat="1" applyFont="1" applyFill="1" applyBorder="1"/>
    <xf numFmtId="0" fontId="11" fillId="26" borderId="0" xfId="62" applyFont="1" applyFill="1" applyBorder="1" applyAlignment="1">
      <alignment horizontal="left" indent="1"/>
    </xf>
    <xf numFmtId="0" fontId="11" fillId="26" borderId="0" xfId="62" applyFont="1" applyFill="1" applyBorder="1" applyAlignment="1"/>
    <xf numFmtId="0" fontId="70" fillId="26" borderId="0" xfId="62" applyFont="1" applyFill="1" applyBorder="1" applyAlignment="1">
      <alignment horizontal="left" indent="1"/>
    </xf>
    <xf numFmtId="0" fontId="11" fillId="26" borderId="36" xfId="62" applyFont="1" applyFill="1" applyBorder="1" applyAlignment="1">
      <alignment horizontal="left" indent="1"/>
    </xf>
    <xf numFmtId="0" fontId="11" fillId="26" borderId="36" xfId="62" applyFont="1" applyFill="1" applyBorder="1" applyAlignment="1"/>
    <xf numFmtId="165" fontId="14" fillId="26" borderId="0" xfId="70" applyNumberFormat="1" applyFont="1" applyFill="1" applyBorder="1" applyAlignment="1">
      <alignment horizontal="center"/>
    </xf>
    <xf numFmtId="0" fontId="18" fillId="25" borderId="0" xfId="0" applyFont="1" applyFill="1" applyBorder="1" applyAlignment="1">
      <alignment vertical="top"/>
    </xf>
    <xf numFmtId="0" fontId="14" fillId="25" borderId="0" xfId="0" applyFont="1" applyFill="1" applyBorder="1" applyAlignment="1">
      <alignment horizontal="right"/>
    </xf>
    <xf numFmtId="0" fontId="4" fillId="25" borderId="19" xfId="70" applyFill="1" applyBorder="1"/>
    <xf numFmtId="0" fontId="77" fillId="26" borderId="15" xfId="70" applyFont="1" applyFill="1" applyBorder="1" applyAlignment="1">
      <alignment vertical="center"/>
    </xf>
    <xf numFmtId="0" fontId="100" fillId="26" borderId="16" xfId="70" applyFont="1" applyFill="1" applyBorder="1" applyAlignment="1">
      <alignment vertical="center"/>
    </xf>
    <xf numFmtId="0" fontId="100" fillId="26" borderId="17" xfId="70" applyFont="1" applyFill="1" applyBorder="1" applyAlignment="1">
      <alignment vertical="center"/>
    </xf>
    <xf numFmtId="0" fontId="58" fillId="25" borderId="0" xfId="70" applyFont="1" applyFill="1"/>
    <xf numFmtId="0" fontId="58" fillId="25" borderId="0" xfId="70" applyFont="1" applyFill="1" applyBorder="1"/>
    <xf numFmtId="0" fontId="61" fillId="25" borderId="19" xfId="70" applyFont="1" applyFill="1" applyBorder="1"/>
    <xf numFmtId="0" fontId="58" fillId="0" borderId="0" xfId="70" applyFont="1"/>
    <xf numFmtId="0" fontId="59" fillId="0" borderId="0" xfId="70" applyFont="1"/>
    <xf numFmtId="0" fontId="59" fillId="25" borderId="0" xfId="70" applyFont="1" applyFill="1"/>
    <xf numFmtId="0" fontId="59" fillId="25" borderId="0" xfId="70" applyFont="1" applyFill="1" applyBorder="1"/>
    <xf numFmtId="0" fontId="65" fillId="25" borderId="19" xfId="70" applyFont="1" applyFill="1" applyBorder="1"/>
    <xf numFmtId="0" fontId="59" fillId="26" borderId="0" xfId="70" applyFont="1" applyFill="1"/>
    <xf numFmtId="0" fontId="7" fillId="25" borderId="0" xfId="70" applyFont="1" applyFill="1" applyBorder="1" applyAlignment="1">
      <alignment vertical="center"/>
    </xf>
    <xf numFmtId="0" fontId="4" fillId="0" borderId="0" xfId="70" applyBorder="1" applyAlignment="1">
      <alignment vertical="center"/>
    </xf>
    <xf numFmtId="0" fontId="16" fillId="30" borderId="19" xfId="70" applyFont="1" applyFill="1" applyBorder="1" applyAlignment="1">
      <alignment horizontal="center" vertical="center"/>
    </xf>
    <xf numFmtId="3" fontId="5" fillId="25" borderId="22" xfId="70" applyNumberFormat="1" applyFont="1" applyFill="1" applyBorder="1" applyAlignment="1">
      <alignment horizontal="center"/>
    </xf>
    <xf numFmtId="0" fontId="5" fillId="25" borderId="22" xfId="70" applyFont="1" applyFill="1" applyBorder="1" applyAlignment="1">
      <alignment horizontal="center"/>
    </xf>
    <xf numFmtId="3" fontId="5" fillId="25" borderId="0" xfId="70" applyNumberFormat="1" applyFont="1" applyFill="1" applyBorder="1" applyAlignment="1">
      <alignment horizontal="center"/>
    </xf>
    <xf numFmtId="0" fontId="17" fillId="26" borderId="16" xfId="70" applyFont="1" applyFill="1" applyBorder="1" applyAlignment="1">
      <alignment vertical="center"/>
    </xf>
    <xf numFmtId="0" fontId="53" fillId="26" borderId="16" xfId="70" applyFont="1" applyFill="1" applyBorder="1" applyAlignment="1">
      <alignment horizontal="center" vertical="center"/>
    </xf>
    <xf numFmtId="0" fontId="53" fillId="26" borderId="17" xfId="70" applyFont="1" applyFill="1" applyBorder="1" applyAlignment="1">
      <alignment horizontal="center" vertical="center"/>
    </xf>
    <xf numFmtId="0" fontId="17" fillId="25" borderId="0" xfId="70" applyFont="1" applyFill="1" applyBorder="1" applyAlignment="1">
      <alignment vertical="center"/>
    </xf>
    <xf numFmtId="0" fontId="53" fillId="25" borderId="0" xfId="70" applyFont="1" applyFill="1" applyBorder="1" applyAlignment="1">
      <alignment horizontal="center" vertical="center"/>
    </xf>
    <xf numFmtId="0" fontId="73" fillId="25" borderId="0" xfId="70" applyFont="1" applyFill="1"/>
    <xf numFmtId="0" fontId="73" fillId="0" borderId="0" xfId="70" applyFont="1" applyFill="1"/>
    <xf numFmtId="165" fontId="75" fillId="26" borderId="0" xfId="70" applyNumberFormat="1" applyFont="1" applyFill="1" applyBorder="1" applyAlignment="1">
      <alignment horizontal="right" vertical="center"/>
    </xf>
    <xf numFmtId="165" fontId="14" fillId="26" borderId="0" xfId="70" applyNumberFormat="1" applyFont="1" applyFill="1" applyBorder="1" applyAlignment="1">
      <alignment horizontal="right" vertical="center"/>
    </xf>
    <xf numFmtId="165" fontId="5" fillId="25" borderId="0" xfId="70" applyNumberFormat="1" applyFont="1" applyFill="1" applyBorder="1" applyAlignment="1">
      <alignment horizontal="right" vertical="center"/>
    </xf>
    <xf numFmtId="0" fontId="72" fillId="25" borderId="0" xfId="70" applyFont="1" applyFill="1" applyBorder="1" applyAlignment="1">
      <alignment horizontal="center" vertical="center"/>
    </xf>
    <xf numFmtId="165" fontId="75" fillId="25" borderId="0" xfId="70" applyNumberFormat="1" applyFont="1" applyFill="1" applyBorder="1" applyAlignment="1">
      <alignment horizontal="center" vertical="center"/>
    </xf>
    <xf numFmtId="165" fontId="72" fillId="26" borderId="0" xfId="70" applyNumberFormat="1" applyFont="1" applyFill="1" applyBorder="1" applyAlignment="1">
      <alignment horizontal="right" vertical="center" wrapText="1"/>
    </xf>
    <xf numFmtId="0" fontId="76" fillId="25" borderId="0" xfId="70" applyFont="1" applyFill="1" applyAlignment="1">
      <alignment vertical="center"/>
    </xf>
    <xf numFmtId="0" fontId="76" fillId="25" borderId="20" xfId="70" applyFont="1" applyFill="1" applyBorder="1" applyAlignment="1">
      <alignment vertical="center"/>
    </xf>
    <xf numFmtId="0" fontId="76" fillId="0" borderId="0" xfId="70" applyFont="1" applyFill="1" applyBorder="1" applyAlignment="1">
      <alignment vertical="center"/>
    </xf>
    <xf numFmtId="165" fontId="72" fillId="26" borderId="0" xfId="70" applyNumberFormat="1" applyFont="1" applyFill="1" applyBorder="1" applyAlignment="1">
      <alignment horizontal="right" vertical="center"/>
    </xf>
    <xf numFmtId="0" fontId="76" fillId="0" borderId="0" xfId="70" applyFont="1" applyFill="1" applyAlignment="1">
      <alignment vertical="center"/>
    </xf>
    <xf numFmtId="49" fontId="14" fillId="25" borderId="0" xfId="70" applyNumberFormat="1" applyFont="1" applyFill="1" applyBorder="1" applyAlignment="1">
      <alignment horizontal="left" indent="1"/>
    </xf>
    <xf numFmtId="165" fontId="5" fillId="25" borderId="0" xfId="70" applyNumberFormat="1" applyFont="1" applyFill="1" applyBorder="1" applyAlignment="1">
      <alignment horizontal="center" vertical="center"/>
    </xf>
    <xf numFmtId="49" fontId="75" fillId="25" borderId="0" xfId="70" applyNumberFormat="1" applyFont="1" applyFill="1" applyBorder="1" applyAlignment="1">
      <alignment horizontal="left" indent="1"/>
    </xf>
    <xf numFmtId="0" fontId="26" fillId="25" borderId="0" xfId="70" applyFont="1" applyFill="1"/>
    <xf numFmtId="0" fontId="26" fillId="25" borderId="20" xfId="70" applyFont="1" applyFill="1" applyBorder="1"/>
    <xf numFmtId="49" fontId="13" fillId="25" borderId="0" xfId="70" applyNumberFormat="1" applyFont="1" applyFill="1" applyBorder="1" applyAlignment="1">
      <alignment horizontal="left" indent="1"/>
    </xf>
    <xf numFmtId="0" fontId="26" fillId="0" borderId="0" xfId="70" applyFont="1" applyFill="1"/>
    <xf numFmtId="0" fontId="72" fillId="25" borderId="0" xfId="70" applyFont="1" applyFill="1"/>
    <xf numFmtId="0" fontId="72" fillId="25" borderId="20" xfId="70" applyFont="1" applyFill="1" applyBorder="1"/>
    <xf numFmtId="49" fontId="72" fillId="25" borderId="0" xfId="70" applyNumberFormat="1" applyFont="1" applyFill="1" applyBorder="1" applyAlignment="1">
      <alignment horizontal="left" indent="1"/>
    </xf>
    <xf numFmtId="0" fontId="72" fillId="0" borderId="0" xfId="70" applyFont="1" applyFill="1"/>
    <xf numFmtId="0" fontId="58" fillId="25" borderId="20" xfId="70" applyFont="1" applyFill="1" applyBorder="1"/>
    <xf numFmtId="0" fontId="57" fillId="25" borderId="0" xfId="70" applyFont="1" applyFill="1" applyBorder="1" applyAlignment="1">
      <alignment horizontal="left"/>
    </xf>
    <xf numFmtId="0" fontId="57" fillId="25" borderId="0" xfId="70" applyFont="1" applyFill="1" applyBorder="1" applyAlignment="1">
      <alignment horizontal="justify" vertical="center"/>
    </xf>
    <xf numFmtId="165" fontId="57" fillId="25" borderId="0" xfId="70" applyNumberFormat="1" applyFont="1" applyFill="1" applyBorder="1" applyAlignment="1">
      <alignment horizontal="center" vertical="center"/>
    </xf>
    <xf numFmtId="165" fontId="57" fillId="25" borderId="0" xfId="70" applyNumberFormat="1" applyFont="1" applyFill="1" applyBorder="1" applyAlignment="1">
      <alignment horizontal="right" vertical="center" wrapText="1"/>
    </xf>
    <xf numFmtId="0" fontId="16" fillId="30" borderId="20" xfId="70" applyFont="1" applyFill="1" applyBorder="1" applyAlignment="1">
      <alignment horizontal="center" vertical="center"/>
    </xf>
    <xf numFmtId="49" fontId="5" fillId="25" borderId="0" xfId="70" applyNumberFormat="1" applyFont="1" applyFill="1" applyBorder="1" applyAlignment="1">
      <alignment horizontal="center"/>
    </xf>
    <xf numFmtId="49" fontId="14" fillId="25" borderId="0" xfId="70" applyNumberFormat="1" applyFont="1" applyFill="1" applyBorder="1" applyAlignment="1">
      <alignment horizontal="center"/>
    </xf>
    <xf numFmtId="0" fontId="14" fillId="25" borderId="0" xfId="70" applyNumberFormat="1" applyFont="1" applyFill="1" applyBorder="1" applyAlignment="1">
      <alignment horizontal="center"/>
    </xf>
    <xf numFmtId="3" fontId="4" fillId="0" borderId="0" xfId="70" applyNumberFormat="1" applyAlignment="1">
      <alignment horizontal="center"/>
    </xf>
    <xf numFmtId="0" fontId="72" fillId="25" borderId="0" xfId="70" applyFont="1" applyFill="1" applyBorder="1" applyAlignment="1">
      <alignment horizontal="left"/>
    </xf>
    <xf numFmtId="0" fontId="32" fillId="25" borderId="0" xfId="70" applyFont="1" applyFill="1" applyAlignment="1">
      <alignment vertical="center"/>
    </xf>
    <xf numFmtId="0" fontId="32" fillId="25" borderId="20" xfId="70" applyFont="1" applyFill="1" applyBorder="1" applyAlignment="1">
      <alignment vertical="center"/>
    </xf>
    <xf numFmtId="0" fontId="72" fillId="25" borderId="0" xfId="70" applyFont="1" applyFill="1" applyBorder="1" applyAlignment="1">
      <alignment horizontal="left" vertical="center"/>
    </xf>
    <xf numFmtId="0" fontId="81" fillId="25" borderId="0" xfId="70" applyFont="1" applyFill="1" applyBorder="1" applyAlignment="1">
      <alignment horizontal="left" vertical="center"/>
    </xf>
    <xf numFmtId="0" fontId="32" fillId="0" borderId="0" xfId="70" applyFont="1" applyAlignment="1">
      <alignment vertical="center"/>
    </xf>
    <xf numFmtId="0" fontId="32" fillId="26" borderId="0" xfId="70" applyFont="1" applyFill="1" applyBorder="1" applyAlignment="1">
      <alignment vertical="center"/>
    </xf>
    <xf numFmtId="0" fontId="34" fillId="26" borderId="0" xfId="70" applyFont="1" applyFill="1" applyBorder="1" applyAlignment="1">
      <alignment vertical="center"/>
    </xf>
    <xf numFmtId="0" fontId="32" fillId="0" borderId="0" xfId="70" applyFont="1" applyBorder="1" applyAlignment="1">
      <alignment vertical="center"/>
    </xf>
    <xf numFmtId="164" fontId="4" fillId="26" borderId="0" xfId="70" applyNumberFormat="1" applyFill="1" applyBorder="1"/>
    <xf numFmtId="0" fontId="15" fillId="25" borderId="0" xfId="70" applyFont="1" applyFill="1" applyBorder="1" applyAlignment="1">
      <alignment vertical="center"/>
    </xf>
    <xf numFmtId="0" fontId="6" fillId="25" borderId="0" xfId="70" applyFont="1" applyFill="1" applyBorder="1" applyAlignment="1">
      <alignment vertical="center"/>
    </xf>
    <xf numFmtId="0" fontId="32" fillId="25" borderId="20" xfId="70" applyFont="1" applyFill="1" applyBorder="1"/>
    <xf numFmtId="0" fontId="34" fillId="25" borderId="0" xfId="70" applyFont="1" applyFill="1" applyBorder="1"/>
    <xf numFmtId="3" fontId="14" fillId="25" borderId="0" xfId="70" applyNumberFormat="1" applyFont="1" applyFill="1" applyBorder="1"/>
    <xf numFmtId="0" fontId="11" fillId="25" borderId="0" xfId="70" applyFont="1" applyFill="1" applyAlignment="1"/>
    <xf numFmtId="0" fontId="11" fillId="25" borderId="20" xfId="70" applyFont="1" applyFill="1" applyBorder="1" applyAlignment="1"/>
    <xf numFmtId="0" fontId="11" fillId="0" borderId="0" xfId="70" applyFont="1" applyAlignment="1"/>
    <xf numFmtId="3" fontId="5" fillId="25" borderId="0" xfId="70" applyNumberFormat="1" applyFont="1" applyFill="1" applyBorder="1"/>
    <xf numFmtId="0" fontId="4" fillId="0" borderId="20" xfId="70" applyBorder="1"/>
    <xf numFmtId="0" fontId="18" fillId="25" borderId="0" xfId="70" applyFont="1" applyFill="1" applyBorder="1" applyAlignment="1">
      <alignment vertical="center"/>
    </xf>
    <xf numFmtId="0" fontId="14" fillId="25" borderId="0" xfId="70" applyFont="1" applyFill="1" applyBorder="1" applyAlignment="1">
      <alignment horizontal="left" vertical="center"/>
    </xf>
    <xf numFmtId="0" fontId="16" fillId="38" borderId="20" xfId="70" applyFont="1" applyFill="1" applyBorder="1" applyAlignment="1">
      <alignment horizontal="center" vertical="center"/>
    </xf>
    <xf numFmtId="0" fontId="13" fillId="24" borderId="0" xfId="40" applyFont="1" applyFill="1" applyBorder="1" applyAlignment="1">
      <alignment horizontal="left" indent="2"/>
    </xf>
    <xf numFmtId="0" fontId="13" fillId="25" borderId="18" xfId="70" applyFont="1" applyFill="1" applyBorder="1" applyAlignment="1">
      <alignment horizontal="right"/>
    </xf>
    <xf numFmtId="0" fontId="81" fillId="26" borderId="0" xfId="70" applyFont="1" applyFill="1" applyBorder="1" applyAlignment="1">
      <alignment horizontal="left"/>
    </xf>
    <xf numFmtId="0" fontId="31" fillId="24" borderId="0" xfId="40" applyFont="1" applyFill="1" applyBorder="1" applyAlignment="1">
      <alignment horizontal="left" vertical="top" wrapText="1"/>
    </xf>
    <xf numFmtId="3" fontId="81" fillId="26" borderId="0" xfId="70" applyNumberFormat="1" applyFont="1" applyFill="1" applyBorder="1" applyAlignment="1">
      <alignment horizontal="left"/>
    </xf>
    <xf numFmtId="49" fontId="14" fillId="25" borderId="0" xfId="70" applyNumberFormat="1" applyFont="1" applyFill="1" applyBorder="1" applyAlignment="1">
      <alignment horizontal="left"/>
    </xf>
    <xf numFmtId="3" fontId="4" fillId="0" borderId="0" xfId="70" applyNumberFormat="1" applyFill="1" applyAlignment="1">
      <alignment horizontal="center"/>
    </xf>
    <xf numFmtId="3" fontId="13" fillId="26" borderId="0" xfId="40" applyNumberFormat="1" applyFont="1" applyFill="1" applyBorder="1" applyAlignment="1">
      <alignment horizontal="right" wrapText="1"/>
    </xf>
    <xf numFmtId="3" fontId="11" fillId="26" borderId="10" xfId="70" applyNumberFormat="1" applyFont="1" applyFill="1" applyBorder="1" applyAlignment="1">
      <alignment horizontal="center"/>
    </xf>
    <xf numFmtId="3" fontId="4" fillId="26" borderId="0" xfId="70" applyNumberFormat="1" applyFill="1" applyBorder="1" applyAlignment="1">
      <alignment horizontal="center"/>
    </xf>
    <xf numFmtId="164" fontId="72" fillId="26" borderId="0" xfId="40" applyNumberFormat="1" applyFont="1" applyFill="1" applyBorder="1" applyAlignment="1">
      <alignment horizontal="right" indent="1"/>
    </xf>
    <xf numFmtId="0" fontId="73" fillId="26" borderId="0" xfId="70" applyFont="1" applyFill="1"/>
    <xf numFmtId="165" fontId="73" fillId="26" borderId="0" xfId="70" applyNumberFormat="1" applyFont="1" applyFill="1" applyBorder="1" applyAlignment="1">
      <alignment horizontal="center" vertical="center"/>
    </xf>
    <xf numFmtId="165" fontId="4" fillId="26" borderId="0" xfId="70" applyNumberFormat="1" applyFont="1" applyFill="1" applyBorder="1" applyAlignment="1">
      <alignment horizontal="center" vertical="center"/>
    </xf>
    <xf numFmtId="0" fontId="76" fillId="26" borderId="0" xfId="70" applyFont="1" applyFill="1" applyAlignment="1">
      <alignment vertical="center"/>
    </xf>
    <xf numFmtId="165" fontId="26" fillId="26" borderId="0" xfId="70" applyNumberFormat="1" applyFont="1" applyFill="1" applyBorder="1" applyAlignment="1">
      <alignment horizontal="center" vertical="center"/>
    </xf>
    <xf numFmtId="165" fontId="72" fillId="26" borderId="0" xfId="70" applyNumberFormat="1" applyFont="1" applyFill="1" applyBorder="1" applyAlignment="1">
      <alignment horizontal="center" vertical="center"/>
    </xf>
    <xf numFmtId="0" fontId="14" fillId="26" borderId="0" xfId="70" applyNumberFormat="1" applyFont="1" applyFill="1" applyBorder="1" applyAlignment="1">
      <alignment horizontal="right"/>
    </xf>
    <xf numFmtId="0" fontId="13" fillId="25" borderId="59" xfId="62" applyFont="1" applyFill="1" applyBorder="1" applyAlignment="1">
      <alignment horizontal="center"/>
    </xf>
    <xf numFmtId="0" fontId="13" fillId="25" borderId="60" xfId="62" applyFont="1" applyFill="1" applyBorder="1" applyAlignment="1">
      <alignment horizontal="center"/>
    </xf>
    <xf numFmtId="0" fontId="14" fillId="25" borderId="0" xfId="0" applyFont="1" applyFill="1" applyBorder="1" applyAlignment="1">
      <alignment horizontal="left"/>
    </xf>
    <xf numFmtId="0" fontId="18" fillId="25" borderId="0" xfId="0" applyFont="1" applyFill="1" applyBorder="1" applyAlignment="1">
      <alignment horizontal="right"/>
    </xf>
    <xf numFmtId="0" fontId="13" fillId="25" borderId="11" xfId="0" applyFont="1" applyFill="1" applyBorder="1" applyAlignment="1">
      <alignment horizontal="center"/>
    </xf>
    <xf numFmtId="0" fontId="7" fillId="25" borderId="0" xfId="0" applyFont="1" applyFill="1" applyBorder="1"/>
    <xf numFmtId="0" fontId="12" fillId="25" borderId="0" xfId="0" applyFont="1" applyFill="1" applyBorder="1"/>
    <xf numFmtId="0" fontId="26" fillId="26" borderId="0" xfId="62" applyFont="1" applyFill="1" applyBorder="1"/>
    <xf numFmtId="3" fontId="14" fillId="26" borderId="0" xfId="62" applyNumberFormat="1" applyFont="1" applyFill="1" applyBorder="1" applyAlignment="1">
      <alignment horizontal="right" indent="2"/>
    </xf>
    <xf numFmtId="0" fontId="58" fillId="26" borderId="0" xfId="62" applyFont="1" applyFill="1" applyBorder="1" applyAlignment="1"/>
    <xf numFmtId="0" fontId="15" fillId="26" borderId="0" xfId="62" applyFont="1" applyFill="1" applyBorder="1"/>
    <xf numFmtId="0" fontId="14" fillId="26" borderId="0" xfId="0" applyFont="1" applyFill="1" applyBorder="1" applyAlignment="1">
      <alignment horizontal="left"/>
    </xf>
    <xf numFmtId="0" fontId="18" fillId="26" borderId="0" xfId="70" applyFont="1" applyFill="1" applyBorder="1" applyAlignment="1">
      <alignment horizontal="left"/>
    </xf>
    <xf numFmtId="0" fontId="72" fillId="25" borderId="0" xfId="70" applyFont="1" applyFill="1" applyBorder="1" applyAlignment="1"/>
    <xf numFmtId="167" fontId="32" fillId="0" borderId="0" xfId="70" applyNumberFormat="1" applyFont="1" applyBorder="1" applyAlignment="1">
      <alignment vertical="center"/>
    </xf>
    <xf numFmtId="0" fontId="72" fillId="25" borderId="20" xfId="70" applyFont="1" applyFill="1" applyBorder="1" applyAlignment="1">
      <alignment horizontal="left" indent="1"/>
    </xf>
    <xf numFmtId="0" fontId="4" fillId="44" borderId="0" xfId="70" applyFill="1" applyBorder="1"/>
    <xf numFmtId="0" fontId="14" fillId="44" borderId="0" xfId="70" applyFont="1" applyFill="1" applyBorder="1"/>
    <xf numFmtId="164" fontId="14" fillId="45" borderId="0" xfId="40" applyNumberFormat="1" applyFont="1" applyFill="1" applyBorder="1" applyAlignment="1">
      <alignment horizontal="center" wrapText="1"/>
    </xf>
    <xf numFmtId="0" fontId="7" fillId="44" borderId="0" xfId="70" applyFont="1" applyFill="1" applyBorder="1"/>
    <xf numFmtId="0" fontId="4" fillId="35" borderId="0" xfId="70" applyFill="1" applyBorder="1"/>
    <xf numFmtId="164" fontId="4" fillId="35" borderId="0" xfId="70" applyNumberFormat="1" applyFill="1" applyBorder="1"/>
    <xf numFmtId="0" fontId="18" fillId="35" borderId="0" xfId="70" applyFont="1" applyFill="1" applyBorder="1" applyAlignment="1">
      <alignment horizontal="right"/>
    </xf>
    <xf numFmtId="0" fontId="7" fillId="35" borderId="0" xfId="70" applyFont="1" applyFill="1" applyBorder="1"/>
    <xf numFmtId="0" fontId="106" fillId="0" borderId="0" xfId="70" applyFont="1" applyBorder="1" applyAlignment="1">
      <alignment vertical="center"/>
    </xf>
    <xf numFmtId="0" fontId="106" fillId="0" borderId="0" xfId="70" applyFont="1" applyBorder="1"/>
    <xf numFmtId="0" fontId="107" fillId="0" borderId="0" xfId="70" applyFont="1" applyBorder="1" applyAlignment="1">
      <alignment wrapText="1"/>
    </xf>
    <xf numFmtId="0" fontId="106" fillId="0" borderId="0" xfId="70" applyFont="1"/>
    <xf numFmtId="167" fontId="106" fillId="0" borderId="0" xfId="70" applyNumberFormat="1" applyFont="1" applyBorder="1" applyAlignment="1">
      <alignment vertical="center"/>
    </xf>
    <xf numFmtId="165" fontId="106" fillId="0" borderId="0" xfId="70" applyNumberFormat="1" applyFont="1" applyBorder="1" applyAlignment="1">
      <alignment vertical="center"/>
    </xf>
    <xf numFmtId="0" fontId="4" fillId="0" borderId="0" xfId="70" applyFill="1" applyAlignment="1">
      <alignment vertical="center"/>
    </xf>
    <xf numFmtId="0" fontId="4" fillId="0" borderId="20" xfId="70" applyFill="1" applyBorder="1" applyAlignment="1">
      <alignment vertical="center"/>
    </xf>
    <xf numFmtId="0" fontId="4" fillId="0" borderId="0" xfId="70" applyFill="1" applyBorder="1" applyAlignment="1">
      <alignment vertical="center"/>
    </xf>
    <xf numFmtId="0" fontId="106" fillId="0" borderId="0" xfId="70" applyFont="1" applyFill="1" applyBorder="1" applyAlignment="1">
      <alignment vertical="center"/>
    </xf>
    <xf numFmtId="0" fontId="4" fillId="26" borderId="0" xfId="70" applyFill="1" applyAlignment="1">
      <alignment vertical="center"/>
    </xf>
    <xf numFmtId="0" fontId="13" fillId="26" borderId="11" xfId="62" applyFont="1" applyFill="1" applyBorder="1" applyAlignment="1">
      <alignment horizontal="center" vertical="center"/>
    </xf>
    <xf numFmtId="0" fontId="32" fillId="0" borderId="0" xfId="70" applyFont="1" applyFill="1"/>
    <xf numFmtId="0" fontId="108" fillId="46" borderId="0" xfId="70" applyFont="1" applyFill="1" applyBorder="1"/>
    <xf numFmtId="0" fontId="108" fillId="46" borderId="0" xfId="70" applyFont="1" applyFill="1" applyBorder="1" applyAlignment="1">
      <alignment vertical="center"/>
    </xf>
    <xf numFmtId="167" fontId="72" fillId="26" borderId="0" xfId="59" applyNumberFormat="1" applyFont="1" applyFill="1" applyBorder="1" applyAlignment="1">
      <alignment horizontal="right"/>
    </xf>
    <xf numFmtId="167" fontId="14" fillId="26" borderId="0" xfId="59" applyNumberFormat="1" applyFont="1" applyFill="1" applyBorder="1" applyAlignment="1">
      <alignment horizontal="right"/>
    </xf>
    <xf numFmtId="167" fontId="14" fillId="26" borderId="0" xfId="59" applyNumberFormat="1" applyFont="1" applyFill="1" applyBorder="1" applyAlignment="1">
      <alignment horizontal="right" indent="1"/>
    </xf>
    <xf numFmtId="0" fontId="13" fillId="25" borderId="11" xfId="70" applyFont="1" applyFill="1" applyBorder="1" applyAlignment="1">
      <alignment horizontal="center"/>
    </xf>
    <xf numFmtId="2" fontId="11" fillId="26" borderId="0" xfId="62" applyNumberFormat="1" applyFont="1" applyFill="1" applyBorder="1" applyAlignment="1">
      <alignment horizontal="left" indent="1"/>
    </xf>
    <xf numFmtId="0" fontId="18" fillId="25" borderId="0" xfId="70" applyFont="1" applyFill="1" applyBorder="1" applyAlignment="1">
      <alignment horizontal="right"/>
    </xf>
    <xf numFmtId="0" fontId="4" fillId="25" borderId="20" xfId="70" applyFill="1" applyBorder="1" applyAlignment="1"/>
    <xf numFmtId="0" fontId="14" fillId="24" borderId="0" xfId="61" applyFont="1" applyFill="1" applyBorder="1" applyAlignment="1">
      <alignment horizontal="left"/>
    </xf>
    <xf numFmtId="0" fontId="96" fillId="27" borderId="0" xfId="61" applyFont="1" applyFill="1" applyBorder="1" applyAlignment="1">
      <alignment horizontal="left"/>
    </xf>
    <xf numFmtId="0" fontId="14" fillId="24" borderId="0" xfId="61" applyFont="1" applyFill="1" applyBorder="1" applyAlignment="1"/>
    <xf numFmtId="0" fontId="13" fillId="24" borderId="0" xfId="40" applyFont="1" applyFill="1" applyBorder="1" applyAlignment="1" applyProtection="1">
      <alignment horizontal="left" indent="1"/>
    </xf>
    <xf numFmtId="0" fontId="18" fillId="24" borderId="0" xfId="40" applyFont="1" applyFill="1" applyBorder="1" applyAlignment="1" applyProtection="1">
      <alignment horizontal="left" indent="1"/>
    </xf>
    <xf numFmtId="168" fontId="14" fillId="24" borderId="0" xfId="40" applyNumberFormat="1" applyFont="1" applyFill="1" applyBorder="1" applyAlignment="1" applyProtection="1">
      <alignment horizontal="right" wrapText="1"/>
    </xf>
    <xf numFmtId="0" fontId="13" fillId="24" borderId="0" xfId="40" applyFont="1" applyFill="1" applyBorder="1" applyProtection="1"/>
    <xf numFmtId="0" fontId="14" fillId="24" borderId="0" xfId="40" applyFont="1" applyFill="1" applyBorder="1" applyProtection="1"/>
    <xf numFmtId="0" fontId="72" fillId="24" borderId="0" xfId="40" applyFont="1" applyFill="1" applyBorder="1" applyProtection="1"/>
    <xf numFmtId="0" fontId="13" fillId="24" borderId="0" xfId="40" applyFont="1" applyFill="1" applyBorder="1" applyAlignment="1" applyProtection="1">
      <alignment horizontal="left"/>
    </xf>
    <xf numFmtId="0" fontId="72" fillId="44" borderId="0" xfId="70" applyFont="1" applyFill="1" applyBorder="1" applyAlignment="1">
      <alignment horizontal="right"/>
    </xf>
    <xf numFmtId="167" fontId="72" fillId="25" borderId="0" xfId="59" applyNumberFormat="1" applyFont="1" applyFill="1" applyBorder="1" applyAlignment="1">
      <alignment horizontal="right" indent="1"/>
    </xf>
    <xf numFmtId="170" fontId="13" fillId="25" borderId="11" xfId="70" applyNumberFormat="1" applyFont="1" applyFill="1" applyBorder="1" applyAlignment="1">
      <alignment horizontal="center"/>
    </xf>
    <xf numFmtId="171" fontId="18" fillId="26" borderId="0" xfId="40" applyNumberFormat="1" applyFont="1" applyFill="1" applyBorder="1" applyAlignment="1">
      <alignment horizontal="right" wrapText="1"/>
    </xf>
    <xf numFmtId="171" fontId="18" fillId="25" borderId="0" xfId="40" applyNumberFormat="1" applyFont="1" applyFill="1" applyBorder="1" applyAlignment="1">
      <alignment horizontal="right" wrapText="1"/>
    </xf>
    <xf numFmtId="0" fontId="13" fillId="25" borderId="11" xfId="70" applyFont="1" applyFill="1" applyBorder="1" applyAlignment="1" applyProtection="1">
      <alignment horizontal="center"/>
    </xf>
    <xf numFmtId="0" fontId="13" fillId="25" borderId="12" xfId="70" applyFont="1" applyFill="1" applyBorder="1" applyAlignment="1" applyProtection="1">
      <alignment horizontal="center"/>
    </xf>
    <xf numFmtId="165" fontId="14" fillId="27" borderId="0" xfId="40" applyNumberFormat="1" applyFont="1" applyFill="1" applyBorder="1" applyAlignment="1">
      <alignment horizontal="right" wrapText="1" indent="1"/>
    </xf>
    <xf numFmtId="0" fontId="49" fillId="25" borderId="0" xfId="70" applyFont="1" applyFill="1" applyAlignment="1"/>
    <xf numFmtId="0" fontId="49" fillId="0" borderId="0" xfId="70" applyFont="1" applyBorder="1" applyAlignment="1"/>
    <xf numFmtId="0" fontId="86" fillId="25" borderId="0" xfId="70" applyFont="1" applyFill="1" applyBorder="1" applyAlignment="1">
      <alignment horizontal="left"/>
    </xf>
    <xf numFmtId="0" fontId="7" fillId="25" borderId="0" xfId="70" applyFont="1" applyFill="1" applyBorder="1" applyAlignment="1"/>
    <xf numFmtId="0" fontId="49" fillId="0" borderId="0" xfId="70" applyFont="1" applyAlignment="1"/>
    <xf numFmtId="167" fontId="5" fillId="26" borderId="0" xfId="70" applyNumberFormat="1" applyFont="1" applyFill="1" applyBorder="1" applyAlignment="1">
      <alignment horizontal="right" indent="3"/>
    </xf>
    <xf numFmtId="167" fontId="96" fillId="26" borderId="0" xfId="70" applyNumberFormat="1" applyFont="1" applyFill="1" applyBorder="1" applyAlignment="1">
      <alignment horizontal="right" indent="3"/>
    </xf>
    <xf numFmtId="0" fontId="112" fillId="25" borderId="0" xfId="70" applyFont="1" applyFill="1" applyBorder="1" applyAlignment="1">
      <alignment horizontal="left" vertical="center"/>
    </xf>
    <xf numFmtId="0" fontId="0" fillId="25" borderId="22" xfId="51" applyFont="1" applyFill="1" applyBorder="1"/>
    <xf numFmtId="3" fontId="32" fillId="0" borderId="0" xfId="70" applyNumberFormat="1" applyFont="1" applyBorder="1" applyAlignment="1">
      <alignment vertical="center"/>
    </xf>
    <xf numFmtId="165" fontId="32" fillId="0" borderId="0" xfId="70" applyNumberFormat="1" applyFont="1" applyBorder="1" applyAlignment="1">
      <alignment vertical="center"/>
    </xf>
    <xf numFmtId="0" fontId="14" fillId="0" borderId="0" xfId="0" applyFont="1" applyAlignment="1">
      <alignment readingOrder="2"/>
    </xf>
    <xf numFmtId="0" fontId="14" fillId="24" borderId="0" xfId="40" applyFont="1" applyFill="1" applyBorder="1"/>
    <xf numFmtId="0" fontId="14" fillId="36" borderId="0" xfId="62" applyFont="1" applyFill="1" applyAlignment="1">
      <alignment vertical="center" wrapText="1"/>
    </xf>
    <xf numFmtId="0" fontId="92" fillId="38" borderId="0" xfId="62" applyFont="1" applyFill="1" applyBorder="1" applyAlignment="1">
      <alignment vertical="center"/>
    </xf>
    <xf numFmtId="0" fontId="5" fillId="36" borderId="0" xfId="62" applyFont="1" applyFill="1" applyAlignment="1">
      <alignment horizontal="left" vertical="center"/>
    </xf>
    <xf numFmtId="0" fontId="12" fillId="36" borderId="0" xfId="62" applyFont="1" applyFill="1" applyBorder="1" applyAlignment="1">
      <alignment horizontal="right" vertical="top" wrapText="1"/>
    </xf>
    <xf numFmtId="0" fontId="11" fillId="32" borderId="0" xfId="62" applyFont="1" applyFill="1" applyBorder="1" applyAlignment="1">
      <alignment horizontal="right"/>
    </xf>
    <xf numFmtId="0" fontId="12" fillId="36" borderId="38" xfId="62" applyFont="1" applyFill="1" applyBorder="1" applyAlignment="1">
      <alignment horizontal="right" vertical="top" wrapText="1"/>
    </xf>
    <xf numFmtId="0" fontId="13" fillId="36" borderId="0" xfId="62" applyFont="1" applyFill="1" applyBorder="1" applyAlignment="1">
      <alignment horizontal="right" vertical="center"/>
    </xf>
    <xf numFmtId="0" fontId="14" fillId="36" borderId="0" xfId="62" applyFont="1" applyFill="1" applyBorder="1" applyAlignment="1">
      <alignment horizontal="right" vertical="center" wrapText="1"/>
    </xf>
    <xf numFmtId="0" fontId="13" fillId="36" borderId="0" xfId="62" applyFont="1" applyFill="1" applyBorder="1" applyAlignment="1">
      <alignment horizontal="right" vertical="center" wrapText="1"/>
    </xf>
    <xf numFmtId="0" fontId="14" fillId="36" borderId="0" xfId="62" applyFont="1" applyFill="1" applyBorder="1" applyAlignment="1">
      <alignment horizontal="right" vertical="top" wrapText="1"/>
    </xf>
    <xf numFmtId="0" fontId="14" fillId="36" borderId="0" xfId="62" applyFont="1" applyFill="1" applyBorder="1" applyAlignment="1">
      <alignment horizontal="right" vertical="center"/>
    </xf>
    <xf numFmtId="0" fontId="14" fillId="36" borderId="0" xfId="62" applyFont="1" applyFill="1" applyBorder="1" applyAlignment="1">
      <alignment horizontal="right"/>
    </xf>
    <xf numFmtId="0" fontId="14" fillId="36" borderId="0" xfId="62" applyFont="1" applyFill="1" applyBorder="1" applyAlignment="1">
      <alignment horizontal="right" wrapText="1"/>
    </xf>
    <xf numFmtId="0" fontId="14" fillId="36" borderId="38" xfId="62" applyFont="1" applyFill="1" applyBorder="1" applyAlignment="1">
      <alignment horizontal="right"/>
    </xf>
    <xf numFmtId="0" fontId="4" fillId="36" borderId="0" xfId="62" applyFill="1" applyBorder="1" applyAlignment="1">
      <alignment horizontal="right" vertical="center"/>
    </xf>
    <xf numFmtId="0" fontId="4" fillId="36" borderId="0" xfId="62" applyFill="1" applyBorder="1" applyAlignment="1">
      <alignment horizontal="right"/>
    </xf>
    <xf numFmtId="0" fontId="18" fillId="27" borderId="0" xfId="40" applyFont="1" applyFill="1" applyBorder="1" applyAlignment="1"/>
    <xf numFmtId="0" fontId="18" fillId="24" borderId="19" xfId="61" applyFont="1" applyFill="1" applyBorder="1" applyAlignment="1">
      <alignment horizontal="left" wrapText="1"/>
    </xf>
    <xf numFmtId="0" fontId="13" fillId="26" borderId="12" xfId="70" applyFont="1" applyFill="1" applyBorder="1" applyAlignment="1">
      <alignment horizontal="center"/>
    </xf>
    <xf numFmtId="0" fontId="13" fillId="25" borderId="12" xfId="51" applyFont="1" applyFill="1" applyBorder="1" applyAlignment="1">
      <alignment horizontal="center" vertical="center"/>
    </xf>
    <xf numFmtId="0" fontId="4" fillId="26" borderId="0" xfId="52" applyFill="1" applyBorder="1"/>
    <xf numFmtId="0" fontId="13" fillId="25" borderId="0" xfId="52" applyFont="1" applyFill="1" applyBorder="1" applyAlignment="1">
      <alignment horizontal="left"/>
    </xf>
    <xf numFmtId="0" fontId="97" fillId="25" borderId="0" xfId="52" applyFont="1" applyFill="1" applyBorder="1" applyAlignment="1">
      <alignment horizontal="left"/>
    </xf>
    <xf numFmtId="0" fontId="13" fillId="25" borderId="0" xfId="51" applyFont="1" applyFill="1" applyBorder="1" applyAlignment="1">
      <alignment horizontal="right"/>
    </xf>
    <xf numFmtId="0" fontId="0" fillId="26" borderId="22" xfId="51" applyFont="1" applyFill="1" applyBorder="1"/>
    <xf numFmtId="0" fontId="11" fillId="25" borderId="22" xfId="51" applyFont="1" applyFill="1" applyBorder="1" applyAlignment="1">
      <alignment horizontal="left"/>
    </xf>
    <xf numFmtId="0" fontId="43" fillId="25" borderId="22" xfId="51" applyFont="1" applyFill="1" applyBorder="1" applyAlignment="1">
      <alignment horizontal="left"/>
    </xf>
    <xf numFmtId="0" fontId="0" fillId="0" borderId="22" xfId="51" applyFont="1" applyBorder="1"/>
    <xf numFmtId="0" fontId="18" fillId="0" borderId="0" xfId="51" applyFont="1" applyBorder="1" applyAlignment="1">
      <alignment vertical="top"/>
    </xf>
    <xf numFmtId="0" fontId="7" fillId="25" borderId="0" xfId="51" applyFont="1" applyFill="1" applyBorder="1"/>
    <xf numFmtId="0" fontId="13" fillId="25" borderId="11" xfId="51" applyFont="1" applyFill="1" applyBorder="1" applyAlignment="1">
      <alignment horizontal="center" vertical="center"/>
    </xf>
    <xf numFmtId="0" fontId="13" fillId="25" borderId="0" xfId="51" applyFont="1" applyFill="1" applyBorder="1" applyAlignment="1">
      <alignment horizontal="center" vertical="center"/>
    </xf>
    <xf numFmtId="49" fontId="13" fillId="25" borderId="0" xfId="51" applyNumberFormat="1" applyFont="1" applyFill="1" applyBorder="1" applyAlignment="1">
      <alignment horizontal="center" vertical="center" wrapText="1"/>
    </xf>
    <xf numFmtId="0" fontId="11" fillId="26" borderId="0" xfId="51" applyFont="1" applyFill="1" applyBorder="1" applyAlignment="1">
      <alignment horizontal="center"/>
    </xf>
    <xf numFmtId="0" fontId="18" fillId="25" borderId="0" xfId="51" applyFont="1" applyFill="1" applyBorder="1" applyAlignment="1">
      <alignment horizontal="center"/>
    </xf>
    <xf numFmtId="1" fontId="18" fillId="25" borderId="10" xfId="51" applyNumberFormat="1" applyFont="1" applyFill="1" applyBorder="1" applyAlignment="1">
      <alignment horizontal="center"/>
    </xf>
    <xf numFmtId="3" fontId="18" fillId="24" borderId="0" xfId="61" applyNumberFormat="1" applyFont="1" applyFill="1" applyBorder="1" applyAlignment="1">
      <alignment horizontal="center" wrapText="1"/>
    </xf>
    <xf numFmtId="0" fontId="11" fillId="25" borderId="19" xfId="51" applyFont="1" applyFill="1" applyBorder="1" applyAlignment="1">
      <alignment horizontal="center"/>
    </xf>
    <xf numFmtId="0" fontId="11" fillId="25" borderId="0" xfId="51" applyFont="1" applyFill="1" applyAlignment="1">
      <alignment horizontal="center"/>
    </xf>
    <xf numFmtId="0" fontId="11" fillId="0" borderId="0" xfId="51" applyFont="1" applyAlignment="1">
      <alignment horizontal="center"/>
    </xf>
    <xf numFmtId="165" fontId="14" fillId="27" borderId="0" xfId="61" applyNumberFormat="1" applyFont="1" applyFill="1" applyBorder="1" applyAlignment="1">
      <alignment horizontal="center" wrapText="1"/>
    </xf>
    <xf numFmtId="165" fontId="13" fillId="27" borderId="0" xfId="61" applyNumberFormat="1" applyFont="1" applyFill="1" applyBorder="1" applyAlignment="1">
      <alignment horizontal="center" wrapText="1"/>
    </xf>
    <xf numFmtId="0" fontId="13" fillId="40" borderId="0" xfId="61" applyFont="1" applyFill="1" applyBorder="1" applyAlignment="1">
      <alignment horizontal="left"/>
    </xf>
    <xf numFmtId="167" fontId="10" fillId="35" borderId="0" xfId="70" applyNumberFormat="1" applyFont="1" applyFill="1" applyBorder="1" applyAlignment="1">
      <alignment horizontal="right" indent="3"/>
    </xf>
    <xf numFmtId="4" fontId="13" fillId="40" borderId="0" xfId="61" applyNumberFormat="1" applyFont="1" applyFill="1" applyBorder="1" applyAlignment="1">
      <alignment horizontal="right" wrapText="1" indent="4"/>
    </xf>
    <xf numFmtId="4" fontId="96" fillId="27" borderId="0" xfId="61" applyNumberFormat="1" applyFont="1" applyFill="1" applyBorder="1" applyAlignment="1">
      <alignment horizontal="right" wrapText="1" indent="4"/>
    </xf>
    <xf numFmtId="165" fontId="113" fillId="27" borderId="0" xfId="61" applyNumberFormat="1" applyFont="1" applyFill="1" applyBorder="1" applyAlignment="1">
      <alignment horizontal="center" wrapText="1"/>
    </xf>
    <xf numFmtId="0" fontId="13" fillId="25" borderId="52" xfId="70" applyFont="1" applyFill="1" applyBorder="1" applyAlignment="1">
      <alignment horizontal="center"/>
    </xf>
    <xf numFmtId="0" fontId="13" fillId="25" borderId="11" xfId="70" applyFont="1" applyFill="1" applyBorder="1" applyAlignment="1">
      <alignment horizontal="center"/>
    </xf>
    <xf numFmtId="0" fontId="43" fillId="0" borderId="0" xfId="70" applyFont="1" applyProtection="1">
      <protection locked="0"/>
    </xf>
    <xf numFmtId="0" fontId="10" fillId="24" borderId="0" xfId="66" applyFont="1" applyFill="1" applyBorder="1" applyAlignment="1">
      <alignment horizontal="left" vertical="center"/>
    </xf>
    <xf numFmtId="0" fontId="45" fillId="25" borderId="0" xfId="63" applyFont="1" applyFill="1" applyBorder="1" applyAlignment="1">
      <alignment horizontal="left" vertical="center" wrapText="1"/>
    </xf>
    <xf numFmtId="0" fontId="14" fillId="25" borderId="0" xfId="70" applyFont="1" applyFill="1" applyBorder="1" applyAlignment="1">
      <alignment vertical="center"/>
    </xf>
    <xf numFmtId="4" fontId="5" fillId="25" borderId="0" xfId="63" applyNumberFormat="1" applyFont="1" applyFill="1" applyBorder="1" applyAlignment="1">
      <alignment horizontal="left" vertical="center" wrapText="1"/>
    </xf>
    <xf numFmtId="0" fontId="5" fillId="26" borderId="0" xfId="70" applyFont="1" applyFill="1" applyBorder="1" applyAlignment="1">
      <alignment vertical="center" wrapText="1"/>
    </xf>
    <xf numFmtId="0" fontId="5" fillId="25" borderId="0" xfId="70" applyFont="1" applyFill="1" applyBorder="1" applyAlignment="1">
      <alignment vertical="center" wrapText="1"/>
    </xf>
    <xf numFmtId="0" fontId="43" fillId="25" borderId="0" xfId="70" applyFont="1" applyFill="1" applyAlignment="1">
      <alignment vertical="center"/>
    </xf>
    <xf numFmtId="0" fontId="43" fillId="25" borderId="20" xfId="70" applyFont="1" applyFill="1" applyBorder="1" applyAlignment="1">
      <alignment vertical="center"/>
    </xf>
    <xf numFmtId="0" fontId="10" fillId="25" borderId="0" xfId="63" applyFont="1" applyFill="1" applyBorder="1" applyAlignment="1">
      <alignment horizontal="left" vertical="center" wrapText="1"/>
    </xf>
    <xf numFmtId="0" fontId="43" fillId="0" borderId="0" xfId="70" applyFont="1" applyAlignment="1">
      <alignment vertical="center"/>
    </xf>
    <xf numFmtId="0" fontId="10" fillId="24" borderId="0" xfId="40" applyFont="1" applyFill="1" applyBorder="1" applyAlignment="1">
      <alignment horizontal="left" vertical="center"/>
    </xf>
    <xf numFmtId="0" fontId="5" fillId="25" borderId="0" xfId="70" applyFont="1" applyFill="1" applyAlignment="1">
      <alignment vertical="center"/>
    </xf>
    <xf numFmtId="0" fontId="5" fillId="25" borderId="20" xfId="70" applyFont="1" applyFill="1" applyBorder="1" applyAlignment="1">
      <alignment vertical="center"/>
    </xf>
    <xf numFmtId="0" fontId="5" fillId="25" borderId="0" xfId="70" applyFont="1" applyFill="1" applyBorder="1" applyAlignment="1">
      <alignment vertical="center"/>
    </xf>
    <xf numFmtId="0" fontId="5" fillId="0" borderId="0" xfId="70" applyFont="1" applyAlignment="1">
      <alignment vertical="center"/>
    </xf>
    <xf numFmtId="0" fontId="10" fillId="27" borderId="0" xfId="40" applyFont="1" applyFill="1" applyBorder="1" applyAlignment="1">
      <alignment vertical="center"/>
    </xf>
    <xf numFmtId="4" fontId="5" fillId="26" borderId="0" xfId="63" applyNumberFormat="1" applyFont="1" applyFill="1" applyBorder="1" applyAlignment="1">
      <alignment horizontal="left" vertical="center" wrapText="1"/>
    </xf>
    <xf numFmtId="0" fontId="10" fillId="27" borderId="0" xfId="66" applyFont="1" applyFill="1" applyBorder="1" applyAlignment="1">
      <alignment horizontal="left" vertical="center"/>
    </xf>
    <xf numFmtId="0" fontId="5" fillId="26" borderId="0" xfId="70" applyFont="1" applyFill="1" applyAlignment="1">
      <alignment vertical="center" wrapText="1"/>
    </xf>
    <xf numFmtId="0" fontId="5" fillId="26" borderId="0" xfId="63" applyFont="1" applyFill="1" applyBorder="1" applyAlignment="1">
      <alignment horizontal="left" vertical="center" wrapText="1"/>
    </xf>
    <xf numFmtId="0" fontId="5" fillId="26" borderId="0" xfId="70" quotePrefix="1" applyFont="1" applyFill="1" applyBorder="1" applyAlignment="1">
      <alignment vertical="center" wrapText="1"/>
    </xf>
    <xf numFmtId="0" fontId="5" fillId="25" borderId="0" xfId="70" quotePrefix="1" applyFont="1" applyFill="1" applyBorder="1" applyAlignment="1">
      <alignment vertical="center" wrapText="1"/>
    </xf>
    <xf numFmtId="0" fontId="14" fillId="40" borderId="0" xfId="61" applyFont="1" applyFill="1" applyBorder="1" applyAlignment="1">
      <alignment horizontal="left" indent="1"/>
    </xf>
    <xf numFmtId="3" fontId="18" fillId="40" borderId="0" xfId="61" applyNumberFormat="1" applyFont="1" applyFill="1" applyBorder="1" applyAlignment="1">
      <alignment horizontal="center" wrapText="1"/>
    </xf>
    <xf numFmtId="0" fontId="14" fillId="40" borderId="0" xfId="61" applyFont="1" applyFill="1" applyBorder="1" applyAlignment="1"/>
    <xf numFmtId="1" fontId="47" fillId="0" borderId="0" xfId="70" applyNumberFormat="1" applyFont="1"/>
    <xf numFmtId="0" fontId="43" fillId="25" borderId="0" xfId="70" applyFont="1" applyFill="1" applyProtection="1">
      <protection locked="0"/>
    </xf>
    <xf numFmtId="0" fontId="13" fillId="26" borderId="63" xfId="70" applyFont="1" applyFill="1" applyBorder="1" applyAlignment="1"/>
    <xf numFmtId="0" fontId="4" fillId="26" borderId="0" xfId="62" applyFill="1"/>
    <xf numFmtId="0" fontId="47" fillId="26" borderId="0" xfId="62" applyFont="1" applyFill="1"/>
    <xf numFmtId="0" fontId="43" fillId="25" borderId="19" xfId="70" applyFont="1" applyFill="1" applyBorder="1" applyProtection="1">
      <protection locked="0"/>
    </xf>
    <xf numFmtId="0" fontId="43" fillId="25" borderId="0" xfId="70" applyFont="1" applyFill="1" applyBorder="1" applyProtection="1">
      <protection locked="0"/>
    </xf>
    <xf numFmtId="0" fontId="18" fillId="24" borderId="0" xfId="40" applyFont="1" applyFill="1" applyBorder="1" applyProtection="1">
      <protection locked="0"/>
    </xf>
    <xf numFmtId="0" fontId="14" fillId="24" borderId="0" xfId="40" applyFont="1" applyFill="1" applyBorder="1" applyProtection="1">
      <protection locked="0"/>
    </xf>
    <xf numFmtId="167" fontId="14" fillId="25" borderId="0" xfId="70" applyNumberFormat="1" applyFont="1" applyFill="1" applyBorder="1" applyAlignment="1" applyProtection="1">
      <alignment horizontal="right"/>
      <protection locked="0"/>
    </xf>
    <xf numFmtId="0" fontId="8" fillId="25" borderId="0" xfId="70" applyFont="1" applyFill="1" applyBorder="1" applyProtection="1">
      <protection locked="0"/>
    </xf>
    <xf numFmtId="0" fontId="11" fillId="25" borderId="0" xfId="0" applyFont="1" applyFill="1" applyBorder="1" applyAlignment="1">
      <alignment horizontal="left" vertical="center"/>
    </xf>
    <xf numFmtId="49" fontId="52" fillId="24" borderId="0" xfId="40" applyNumberFormat="1" applyFont="1" applyFill="1" applyBorder="1" applyAlignment="1">
      <alignment horizontal="center" readingOrder="1"/>
    </xf>
    <xf numFmtId="49" fontId="52" fillId="37" borderId="0" xfId="40" applyNumberFormat="1" applyFont="1" applyFill="1" applyBorder="1" applyAlignment="1">
      <alignment horizontal="center" vertical="center" readingOrder="1"/>
    </xf>
    <xf numFmtId="2" fontId="44" fillId="26" borderId="0" xfId="70" applyNumberFormat="1" applyFont="1" applyFill="1" applyBorder="1" applyAlignment="1">
      <alignment horizontal="center"/>
    </xf>
    <xf numFmtId="0" fontId="13" fillId="25" borderId="0" xfId="0" applyFont="1" applyFill="1" applyBorder="1" applyAlignment="1">
      <alignment horizontal="center"/>
    </xf>
    <xf numFmtId="0" fontId="13" fillId="25" borderId="0" xfId="0" applyFont="1" applyFill="1" applyBorder="1" applyAlignment="1">
      <alignment horizontal="center"/>
    </xf>
    <xf numFmtId="3" fontId="15" fillId="0" borderId="0" xfId="70" applyNumberFormat="1" applyFont="1"/>
    <xf numFmtId="0" fontId="82" fillId="26" borderId="0" xfId="62" applyFont="1" applyFill="1" applyBorder="1" applyAlignment="1">
      <alignment horizontal="center" vertical="center"/>
    </xf>
    <xf numFmtId="1" fontId="72" fillId="25" borderId="0" xfId="62" applyNumberFormat="1" applyFont="1" applyFill="1" applyBorder="1" applyAlignment="1">
      <alignment horizontal="right"/>
    </xf>
    <xf numFmtId="3" fontId="72" fillId="25" borderId="0" xfId="62" applyNumberFormat="1" applyFont="1" applyFill="1" applyBorder="1" applyAlignment="1">
      <alignment horizontal="right"/>
    </xf>
    <xf numFmtId="0" fontId="47" fillId="0" borderId="0" xfId="62" applyFont="1" applyFill="1" applyBorder="1"/>
    <xf numFmtId="0" fontId="58" fillId="0" borderId="0" xfId="62" applyFont="1" applyFill="1" applyBorder="1" applyAlignment="1"/>
    <xf numFmtId="0" fontId="47" fillId="26" borderId="0" xfId="62" applyFont="1" applyFill="1" applyBorder="1"/>
    <xf numFmtId="0" fontId="13" fillId="26" borderId="0" xfId="62" applyFont="1" applyFill="1" applyBorder="1" applyAlignment="1">
      <alignment horizontal="left" indent="1"/>
    </xf>
    <xf numFmtId="0" fontId="4" fillId="26" borderId="0" xfId="62" applyFill="1" applyBorder="1"/>
    <xf numFmtId="0" fontId="72" fillId="26" borderId="0" xfId="62" applyFont="1" applyFill="1" applyBorder="1" applyAlignment="1">
      <alignment horizontal="left"/>
    </xf>
    <xf numFmtId="3" fontId="42" fillId="26" borderId="0" xfId="62" applyNumberFormat="1" applyFont="1" applyFill="1" applyBorder="1" applyAlignment="1">
      <alignment horizontal="right"/>
    </xf>
    <xf numFmtId="0" fontId="31" fillId="26" borderId="0" xfId="40" applyFont="1" applyFill="1" applyBorder="1"/>
    <xf numFmtId="0" fontId="18" fillId="26" borderId="0" xfId="62" applyFont="1" applyFill="1" applyBorder="1" applyAlignment="1">
      <alignment horizontal="justify" wrapText="1"/>
    </xf>
    <xf numFmtId="0" fontId="61" fillId="26" borderId="0" xfId="62" applyFont="1" applyFill="1" applyBorder="1" applyAlignment="1">
      <alignment horizontal="left" vertical="center" indent="1"/>
    </xf>
    <xf numFmtId="0" fontId="59" fillId="26" borderId="0" xfId="62" applyFont="1" applyFill="1" applyBorder="1" applyAlignment="1">
      <alignment vertical="center"/>
    </xf>
    <xf numFmtId="0" fontId="58" fillId="26" borderId="0" xfId="62" applyFont="1" applyFill="1" applyBorder="1" applyAlignment="1">
      <alignment vertical="center"/>
    </xf>
    <xf numFmtId="1" fontId="13" fillId="26" borderId="0" xfId="40" applyNumberFormat="1" applyFont="1" applyFill="1" applyBorder="1" applyAlignment="1">
      <alignment horizontal="center" wrapText="1"/>
    </xf>
    <xf numFmtId="164" fontId="13" fillId="26" borderId="0" xfId="40" applyNumberFormat="1" applyFont="1" applyFill="1" applyBorder="1" applyAlignment="1">
      <alignment horizontal="right" wrapText="1" indent="2"/>
    </xf>
    <xf numFmtId="0" fontId="58" fillId="26" borderId="0" xfId="62" applyFont="1" applyFill="1" applyBorder="1"/>
    <xf numFmtId="1" fontId="72" fillId="25" borderId="0" xfId="62" applyNumberFormat="1" applyFont="1" applyFill="1" applyBorder="1" applyAlignment="1">
      <alignment horizontal="center"/>
    </xf>
    <xf numFmtId="3" fontId="72" fillId="25" borderId="0" xfId="62" applyNumberFormat="1" applyFont="1" applyFill="1" applyBorder="1" applyAlignment="1">
      <alignment horizontal="center"/>
    </xf>
    <xf numFmtId="3" fontId="13" fillId="25" borderId="0" xfId="62" applyNumberFormat="1" applyFont="1" applyFill="1" applyBorder="1" applyAlignment="1">
      <alignment horizontal="center"/>
    </xf>
    <xf numFmtId="0" fontId="13" fillId="26" borderId="0" xfId="0" applyFont="1" applyFill="1" applyBorder="1" applyAlignment="1">
      <alignment horizontal="center"/>
    </xf>
    <xf numFmtId="1" fontId="72" fillId="26" borderId="0" xfId="62" applyNumberFormat="1" applyFont="1" applyFill="1" applyBorder="1" applyAlignment="1">
      <alignment horizontal="right"/>
    </xf>
    <xf numFmtId="3" fontId="13" fillId="26" borderId="0" xfId="62" applyNumberFormat="1" applyFont="1" applyFill="1" applyBorder="1" applyAlignment="1">
      <alignment horizontal="right" indent="2"/>
    </xf>
    <xf numFmtId="3" fontId="72" fillId="26" borderId="0" xfId="62" applyNumberFormat="1" applyFont="1" applyFill="1" applyBorder="1" applyAlignment="1">
      <alignment horizontal="right"/>
    </xf>
    <xf numFmtId="3" fontId="13" fillId="26" borderId="0" xfId="62" applyNumberFormat="1" applyFont="1" applyFill="1" applyBorder="1" applyAlignment="1">
      <alignment horizontal="right"/>
    </xf>
    <xf numFmtId="1" fontId="13" fillId="26" borderId="64" xfId="0" applyNumberFormat="1" applyFont="1" applyFill="1" applyBorder="1" applyAlignment="1"/>
    <xf numFmtId="1" fontId="72" fillId="26" borderId="0" xfId="62" applyNumberFormat="1" applyFont="1" applyFill="1" applyBorder="1" applyAlignment="1"/>
    <xf numFmtId="3" fontId="72" fillId="26" borderId="0" xfId="62" applyNumberFormat="1" applyFont="1" applyFill="1" applyBorder="1" applyAlignment="1"/>
    <xf numFmtId="1" fontId="13" fillId="26" borderId="64" xfId="0" applyNumberFormat="1" applyFont="1" applyFill="1" applyBorder="1" applyAlignment="1">
      <alignment horizontal="center"/>
    </xf>
    <xf numFmtId="1" fontId="72" fillId="26" borderId="0" xfId="62" applyNumberFormat="1" applyFont="1" applyFill="1" applyBorder="1" applyAlignment="1">
      <alignment horizontal="center"/>
    </xf>
    <xf numFmtId="3" fontId="13" fillId="26" borderId="0" xfId="62" applyNumberFormat="1" applyFont="1" applyFill="1" applyBorder="1" applyAlignment="1">
      <alignment horizontal="center"/>
    </xf>
    <xf numFmtId="3" fontId="72" fillId="26" borderId="0" xfId="62" applyNumberFormat="1" applyFont="1" applyFill="1" applyBorder="1" applyAlignment="1">
      <alignment horizontal="center"/>
    </xf>
    <xf numFmtId="1" fontId="13" fillId="25" borderId="64" xfId="0" applyNumberFormat="1" applyFont="1" applyFill="1" applyBorder="1" applyAlignment="1">
      <alignment horizontal="center"/>
    </xf>
    <xf numFmtId="3" fontId="72" fillId="25" borderId="0" xfId="62" applyNumberFormat="1" applyFont="1" applyFill="1" applyBorder="1" applyAlignment="1"/>
    <xf numFmtId="1" fontId="13" fillId="25" borderId="64" xfId="0" applyNumberFormat="1" applyFont="1" applyFill="1" applyBorder="1" applyAlignment="1">
      <alignment horizontal="right"/>
    </xf>
    <xf numFmtId="0" fontId="13" fillId="25" borderId="0" xfId="0" applyFont="1" applyFill="1" applyBorder="1" applyAlignment="1">
      <alignment horizontal="right"/>
    </xf>
    <xf numFmtId="3" fontId="5" fillId="26" borderId="0" xfId="70" applyNumberFormat="1" applyFont="1" applyFill="1" applyBorder="1"/>
    <xf numFmtId="0" fontId="78" fillId="26" borderId="0" xfId="70" applyFont="1" applyFill="1" applyBorder="1" applyAlignment="1">
      <alignment horizontal="left" vertical="center"/>
    </xf>
    <xf numFmtId="3" fontId="14" fillId="26" borderId="0" xfId="70" applyNumberFormat="1" applyFont="1" applyFill="1" applyBorder="1" applyAlignment="1">
      <alignment horizontal="right"/>
    </xf>
    <xf numFmtId="0" fontId="18" fillId="25" borderId="65" xfId="62" applyFont="1" applyFill="1" applyBorder="1" applyAlignment="1">
      <alignment vertical="top"/>
    </xf>
    <xf numFmtId="0" fontId="77" fillId="26" borderId="66" xfId="0" applyFont="1" applyFill="1" applyBorder="1" applyAlignment="1">
      <alignment horizontal="left" vertical="center" wrapText="1"/>
    </xf>
    <xf numFmtId="0" fontId="77" fillId="26" borderId="0" xfId="0" applyFont="1" applyFill="1" applyBorder="1" applyAlignment="1">
      <alignment horizontal="left" vertical="center" wrapText="1"/>
    </xf>
    <xf numFmtId="1" fontId="13" fillId="26" borderId="64" xfId="0" applyNumberFormat="1" applyFont="1" applyFill="1" applyBorder="1" applyAlignment="1">
      <alignment horizontal="right"/>
    </xf>
    <xf numFmtId="0" fontId="13" fillId="26" borderId="0" xfId="0" applyFont="1" applyFill="1" applyBorder="1" applyAlignment="1">
      <alignment horizontal="right"/>
    </xf>
    <xf numFmtId="0" fontId="85" fillId="26" borderId="0" xfId="62" applyFont="1" applyFill="1" applyAlignment="1">
      <alignment horizontal="center"/>
    </xf>
    <xf numFmtId="0" fontId="72" fillId="26" borderId="0" xfId="62" applyFont="1" applyFill="1"/>
    <xf numFmtId="0" fontId="89" fillId="25" borderId="24" xfId="62" applyFont="1" applyFill="1" applyBorder="1" applyAlignment="1">
      <alignment horizontal="left" vertical="center" indent="1"/>
    </xf>
    <xf numFmtId="0" fontId="100" fillId="25" borderId="26" xfId="62" applyFont="1" applyFill="1" applyBorder="1" applyAlignment="1">
      <alignment vertical="center"/>
    </xf>
    <xf numFmtId="0" fontId="100" fillId="25" borderId="25" xfId="62" applyFont="1" applyFill="1" applyBorder="1" applyAlignment="1">
      <alignment vertical="center"/>
    </xf>
    <xf numFmtId="3" fontId="14" fillId="25" borderId="0" xfId="62" applyNumberFormat="1" applyFont="1" applyFill="1" applyBorder="1" applyAlignment="1">
      <alignment horizontal="center"/>
    </xf>
    <xf numFmtId="3" fontId="14" fillId="25" borderId="0" xfId="62" applyNumberFormat="1" applyFont="1" applyFill="1" applyBorder="1" applyAlignment="1">
      <alignment horizontal="right"/>
    </xf>
    <xf numFmtId="3" fontId="14" fillId="26" borderId="0" xfId="62" applyNumberFormat="1" applyFont="1" applyFill="1" applyBorder="1" applyAlignment="1"/>
    <xf numFmtId="3" fontId="14" fillId="26" borderId="0" xfId="62" applyNumberFormat="1" applyFont="1" applyFill="1" applyBorder="1" applyAlignment="1">
      <alignment horizontal="center"/>
    </xf>
    <xf numFmtId="3" fontId="14" fillId="26" borderId="0" xfId="62" applyNumberFormat="1" applyFont="1" applyFill="1" applyBorder="1" applyAlignment="1">
      <alignment horizontal="right"/>
    </xf>
    <xf numFmtId="3" fontId="14" fillId="25" borderId="0" xfId="62" applyNumberFormat="1" applyFont="1" applyFill="1" applyBorder="1" applyAlignment="1"/>
    <xf numFmtId="165" fontId="4" fillId="0" borderId="0" xfId="70" applyNumberFormat="1" applyFill="1"/>
    <xf numFmtId="0" fontId="13" fillId="26" borderId="11" xfId="0" applyFont="1" applyFill="1" applyBorder="1" applyAlignment="1">
      <alignment horizontal="center"/>
    </xf>
    <xf numFmtId="0" fontId="14" fillId="25" borderId="0" xfId="70" applyNumberFormat="1" applyFont="1" applyFill="1" applyBorder="1" applyAlignment="1">
      <alignment horizontal="right"/>
    </xf>
    <xf numFmtId="0" fontId="4" fillId="26" borderId="0" xfId="62" applyFill="1" applyBorder="1" applyAlignment="1">
      <alignment vertical="center"/>
    </xf>
    <xf numFmtId="0" fontId="4" fillId="25" borderId="19" xfId="62" applyFill="1" applyBorder="1" applyAlignment="1">
      <alignment vertical="center"/>
    </xf>
    <xf numFmtId="0" fontId="4" fillId="0" borderId="0" xfId="62" applyFill="1" applyBorder="1" applyAlignment="1">
      <alignment vertical="center"/>
    </xf>
    <xf numFmtId="0" fontId="58" fillId="25" borderId="0" xfId="62" applyFont="1" applyFill="1" applyAlignment="1">
      <alignment vertical="center"/>
    </xf>
    <xf numFmtId="0" fontId="13" fillId="25" borderId="0" xfId="62" applyFont="1" applyFill="1" applyBorder="1" applyAlignment="1">
      <alignment horizontal="left" vertical="center"/>
    </xf>
    <xf numFmtId="0" fontId="13" fillId="25" borderId="0" xfId="62" applyFont="1" applyFill="1" applyBorder="1" applyAlignment="1">
      <alignment horizontal="justify" vertical="center"/>
    </xf>
    <xf numFmtId="3" fontId="14" fillId="25" borderId="0" xfId="62" applyNumberFormat="1" applyFont="1" applyFill="1" applyBorder="1" applyAlignment="1">
      <alignment vertical="center"/>
    </xf>
    <xf numFmtId="0" fontId="13" fillId="25" borderId="0" xfId="62" applyFont="1" applyFill="1" applyBorder="1" applyAlignment="1">
      <alignment horizontal="left"/>
    </xf>
    <xf numFmtId="0" fontId="85" fillId="26" borderId="0" xfId="62" applyFont="1" applyFill="1" applyAlignment="1">
      <alignment horizontal="center" vertical="center"/>
    </xf>
    <xf numFmtId="3" fontId="14" fillId="25" borderId="0" xfId="62" applyNumberFormat="1" applyFont="1" applyFill="1" applyBorder="1" applyAlignment="1">
      <alignment horizontal="center" vertical="center"/>
    </xf>
    <xf numFmtId="3" fontId="14" fillId="25" borderId="0" xfId="62" applyNumberFormat="1" applyFont="1" applyFill="1" applyBorder="1" applyAlignment="1">
      <alignment horizontal="right" vertical="center"/>
    </xf>
    <xf numFmtId="3" fontId="14" fillId="26" borderId="0" xfId="62" applyNumberFormat="1" applyFont="1" applyFill="1" applyBorder="1" applyAlignment="1">
      <alignment vertical="center"/>
    </xf>
    <xf numFmtId="3" fontId="14" fillId="26" borderId="0" xfId="62" applyNumberFormat="1" applyFont="1" applyFill="1" applyBorder="1" applyAlignment="1">
      <alignment horizontal="center" vertical="center"/>
    </xf>
    <xf numFmtId="3" fontId="14" fillId="26" borderId="0" xfId="62" applyNumberFormat="1" applyFont="1" applyFill="1" applyBorder="1" applyAlignment="1">
      <alignment horizontal="right" vertical="center"/>
    </xf>
    <xf numFmtId="164" fontId="14" fillId="27" borderId="20" xfId="40" applyNumberFormat="1" applyFont="1" applyFill="1" applyBorder="1" applyAlignment="1">
      <alignment horizontal="center" readingOrder="1"/>
    </xf>
    <xf numFmtId="164" fontId="14" fillId="27" borderId="0" xfId="40" applyNumberFormat="1" applyFont="1" applyFill="1" applyBorder="1" applyAlignment="1">
      <alignment horizontal="center" readingOrder="1"/>
    </xf>
    <xf numFmtId="0" fontId="72" fillId="25" borderId="0" xfId="70" applyFont="1" applyFill="1" applyBorder="1" applyAlignment="1">
      <alignment horizontal="left"/>
    </xf>
    <xf numFmtId="0" fontId="72" fillId="26" borderId="0" xfId="70" applyFont="1" applyFill="1" applyBorder="1" applyAlignment="1">
      <alignment horizontal="left"/>
    </xf>
    <xf numFmtId="0" fontId="13" fillId="25" borderId="0" xfId="70" applyFont="1" applyFill="1" applyBorder="1" applyAlignment="1">
      <alignment horizontal="left"/>
    </xf>
    <xf numFmtId="0" fontId="11" fillId="25" borderId="22" xfId="70" applyFont="1" applyFill="1" applyBorder="1" applyAlignment="1">
      <alignment horizontal="left"/>
    </xf>
    <xf numFmtId="1" fontId="15" fillId="0" borderId="0" xfId="70" applyNumberFormat="1" applyFont="1"/>
    <xf numFmtId="0" fontId="18" fillId="24" borderId="0" xfId="40" applyFont="1" applyFill="1" applyBorder="1" applyAlignment="1" applyProtection="1">
      <alignment horizontal="left"/>
    </xf>
    <xf numFmtId="0" fontId="18" fillId="26" borderId="0" xfId="70" applyFont="1" applyFill="1" applyBorder="1" applyAlignment="1">
      <alignment vertical="top"/>
    </xf>
    <xf numFmtId="49" fontId="13" fillId="25" borderId="12" xfId="62" applyNumberFormat="1" applyFont="1" applyFill="1" applyBorder="1" applyAlignment="1">
      <alignment horizontal="center" vertical="center" wrapText="1"/>
    </xf>
    <xf numFmtId="0" fontId="13" fillId="25" borderId="57" xfId="62" applyFont="1" applyFill="1" applyBorder="1" applyAlignment="1">
      <alignment horizontal="center"/>
    </xf>
    <xf numFmtId="0" fontId="13" fillId="25" borderId="0" xfId="70" applyFont="1" applyFill="1" applyBorder="1" applyAlignment="1">
      <alignment horizontal="left"/>
    </xf>
    <xf numFmtId="165" fontId="11" fillId="26" borderId="0" xfId="70" applyNumberFormat="1" applyFont="1" applyFill="1" applyBorder="1" applyAlignment="1">
      <alignment horizontal="center" vertical="center"/>
    </xf>
    <xf numFmtId="0" fontId="13" fillId="25" borderId="12" xfId="70" applyFont="1" applyFill="1" applyBorder="1" applyAlignment="1">
      <alignment horizontal="center"/>
    </xf>
    <xf numFmtId="0" fontId="49" fillId="25" borderId="0" xfId="70" applyFont="1" applyFill="1" applyAlignment="1">
      <alignment vertical="center"/>
    </xf>
    <xf numFmtId="0" fontId="49" fillId="25" borderId="20" xfId="70" applyFont="1" applyFill="1" applyBorder="1" applyAlignment="1">
      <alignment vertical="center"/>
    </xf>
    <xf numFmtId="0" fontId="8" fillId="25" borderId="0" xfId="70" applyFont="1" applyFill="1" applyBorder="1" applyAlignment="1">
      <alignment vertical="center"/>
    </xf>
    <xf numFmtId="0" fontId="49" fillId="25" borderId="0" xfId="70" applyFont="1" applyFill="1" applyBorder="1" applyAlignment="1">
      <alignment vertical="center"/>
    </xf>
    <xf numFmtId="0" fontId="49" fillId="0" borderId="0" xfId="70" applyFont="1" applyAlignment="1">
      <alignment vertical="center"/>
    </xf>
    <xf numFmtId="1" fontId="83" fillId="26" borderId="0" xfId="70" applyNumberFormat="1" applyFont="1" applyFill="1" applyBorder="1" applyAlignment="1">
      <alignment horizontal="right" vertical="center"/>
    </xf>
    <xf numFmtId="0" fontId="15" fillId="0" borderId="0" xfId="70" applyFont="1" applyAlignment="1"/>
    <xf numFmtId="0" fontId="4" fillId="0" borderId="0" xfId="219" applyFont="1"/>
    <xf numFmtId="0" fontId="43" fillId="26" borderId="31" xfId="63" applyFont="1" applyFill="1" applyBorder="1" applyAlignment="1">
      <alignment horizontal="left" vertical="center"/>
    </xf>
    <xf numFmtId="0" fontId="43" fillId="26" borderId="32" xfId="63" applyFont="1" applyFill="1" applyBorder="1" applyAlignment="1">
      <alignment horizontal="left" vertical="center"/>
    </xf>
    <xf numFmtId="0" fontId="31" fillId="25" borderId="0" xfId="62" applyFont="1" applyFill="1" applyBorder="1"/>
    <xf numFmtId="0" fontId="13" fillId="26" borderId="52" xfId="70" applyFont="1" applyFill="1" applyBorder="1" applyAlignment="1">
      <alignment horizontal="center"/>
    </xf>
    <xf numFmtId="0" fontId="13" fillId="25" borderId="0" xfId="0" applyFont="1" applyFill="1" applyBorder="1" applyAlignment="1">
      <alignment horizontal="center"/>
    </xf>
    <xf numFmtId="0" fontId="55" fillId="26" borderId="0" xfId="62" applyFont="1" applyFill="1" applyBorder="1"/>
    <xf numFmtId="0" fontId="13" fillId="26" borderId="51" xfId="70" applyFont="1" applyFill="1" applyBorder="1" applyAlignment="1"/>
    <xf numFmtId="0" fontId="13" fillId="25" borderId="69" xfId="62" applyFont="1" applyFill="1" applyBorder="1" applyAlignment="1">
      <alignment horizontal="center"/>
    </xf>
    <xf numFmtId="167" fontId="14" fillId="27" borderId="69" xfId="40" applyNumberFormat="1" applyFont="1" applyFill="1" applyBorder="1" applyAlignment="1">
      <alignment horizontal="right" wrapText="1" indent="1"/>
    </xf>
    <xf numFmtId="167" fontId="72" fillId="26" borderId="0" xfId="62" applyNumberFormat="1" applyFont="1" applyFill="1" applyBorder="1" applyAlignment="1">
      <alignment horizontal="right" indent="1"/>
    </xf>
    <xf numFmtId="165" fontId="5" fillId="25" borderId="0" xfId="0" applyNumberFormat="1" applyFont="1" applyFill="1" applyBorder="1" applyAlignment="1">
      <alignment horizontal="right" indent="1"/>
    </xf>
    <xf numFmtId="167" fontId="72" fillId="27" borderId="70" xfId="40" applyNumberFormat="1" applyFont="1" applyFill="1" applyBorder="1" applyAlignment="1">
      <alignment horizontal="right" wrapText="1" indent="1"/>
    </xf>
    <xf numFmtId="167" fontId="14" fillId="27" borderId="70" xfId="40" applyNumberFormat="1" applyFont="1" applyFill="1" applyBorder="1" applyAlignment="1">
      <alignment horizontal="right" wrapText="1" indent="1"/>
    </xf>
    <xf numFmtId="167" fontId="14" fillId="27" borderId="70" xfId="40" applyNumberFormat="1" applyFont="1" applyFill="1" applyBorder="1" applyAlignment="1">
      <alignment horizontal="center" wrapText="1"/>
    </xf>
    <xf numFmtId="165" fontId="72" fillId="27" borderId="70" xfId="58" applyNumberFormat="1" applyFont="1" applyFill="1" applyBorder="1" applyAlignment="1">
      <alignment horizontal="right" wrapText="1" indent="1"/>
    </xf>
    <xf numFmtId="165" fontId="14" fillId="27" borderId="70" xfId="40" applyNumberFormat="1" applyFont="1" applyFill="1" applyBorder="1" applyAlignment="1">
      <alignment horizontal="right" wrapText="1" indent="1"/>
    </xf>
    <xf numFmtId="2" fontId="14" fillId="27" borderId="70" xfId="40" applyNumberFormat="1" applyFont="1" applyFill="1" applyBorder="1" applyAlignment="1">
      <alignment horizontal="right" wrapText="1" indent="1"/>
    </xf>
    <xf numFmtId="167" fontId="72" fillId="27" borderId="69" xfId="40" applyNumberFormat="1" applyFont="1" applyFill="1" applyBorder="1" applyAlignment="1">
      <alignment horizontal="right" wrapText="1" indent="1"/>
    </xf>
    <xf numFmtId="0" fontId="69" fillId="0" borderId="0" xfId="70" applyFont="1"/>
    <xf numFmtId="1" fontId="69" fillId="0" borderId="0" xfId="70" applyNumberFormat="1" applyFont="1"/>
    <xf numFmtId="3" fontId="69" fillId="0" borderId="0" xfId="70" applyNumberFormat="1" applyFont="1"/>
    <xf numFmtId="0" fontId="69" fillId="0" borderId="0" xfId="70" applyFont="1" applyAlignment="1">
      <alignment vertical="center"/>
    </xf>
    <xf numFmtId="0" fontId="69" fillId="0" borderId="0" xfId="70" applyFont="1" applyAlignment="1"/>
    <xf numFmtId="0" fontId="69" fillId="0" borderId="0" xfId="62" applyFont="1"/>
    <xf numFmtId="0" fontId="19" fillId="25" borderId="0" xfId="0" applyFont="1" applyFill="1" applyBorder="1" applyAlignment="1"/>
    <xf numFmtId="164" fontId="14" fillId="24" borderId="0" xfId="40" applyNumberFormat="1" applyFont="1" applyFill="1" applyBorder="1" applyAlignment="1">
      <alignment wrapText="1"/>
    </xf>
    <xf numFmtId="0" fontId="14" fillId="25" borderId="0" xfId="0" applyFont="1" applyFill="1" applyBorder="1" applyAlignment="1">
      <alignment horizontal="left" indent="4"/>
    </xf>
    <xf numFmtId="0" fontId="14" fillId="26" borderId="0" xfId="0" applyFont="1" applyFill="1" applyBorder="1"/>
    <xf numFmtId="0" fontId="13" fillId="25" borderId="0" xfId="0" applyFont="1" applyFill="1" applyBorder="1" applyAlignment="1"/>
    <xf numFmtId="0" fontId="13" fillId="25" borderId="0" xfId="0" applyFont="1" applyFill="1" applyBorder="1" applyAlignment="1">
      <alignment horizontal="center"/>
    </xf>
    <xf numFmtId="0" fontId="12" fillId="25" borderId="0" xfId="0" applyFont="1" applyFill="1" applyBorder="1"/>
    <xf numFmtId="0" fontId="16" fillId="30" borderId="20" xfId="62" applyFont="1" applyFill="1" applyBorder="1" applyAlignment="1" applyProtection="1">
      <alignment horizontal="center" vertical="center"/>
    </xf>
    <xf numFmtId="0" fontId="95" fillId="35" borderId="0" xfId="68" applyFill="1" applyAlignment="1" applyProtection="1"/>
    <xf numFmtId="174" fontId="14" fillId="36" borderId="0" xfId="62" applyNumberFormat="1" applyFont="1" applyFill="1" applyAlignment="1">
      <alignment horizontal="right" vertical="center" wrapText="1"/>
    </xf>
    <xf numFmtId="174" fontId="14" fillId="26" borderId="0" xfId="62" applyNumberFormat="1" applyFont="1" applyFill="1" applyBorder="1" applyAlignment="1">
      <alignment horizontal="right" vertical="center" wrapText="1"/>
    </xf>
    <xf numFmtId="167" fontId="72" fillId="25" borderId="0" xfId="0" applyNumberFormat="1" applyFont="1" applyFill="1" applyBorder="1" applyAlignment="1">
      <alignment horizontal="right" vertical="center" indent="2"/>
    </xf>
    <xf numFmtId="167" fontId="72" fillId="26" borderId="10" xfId="0" applyNumberFormat="1" applyFont="1" applyFill="1" applyBorder="1" applyAlignment="1">
      <alignment horizontal="right" vertical="center" indent="2"/>
    </xf>
    <xf numFmtId="167" fontId="5" fillId="25" borderId="0" xfId="0" applyNumberFormat="1" applyFont="1" applyFill="1" applyBorder="1" applyAlignment="1">
      <alignment horizontal="right" indent="2"/>
    </xf>
    <xf numFmtId="167" fontId="5" fillId="26" borderId="0" xfId="0" applyNumberFormat="1" applyFont="1" applyFill="1" applyBorder="1" applyAlignment="1">
      <alignment horizontal="right" indent="2"/>
    </xf>
    <xf numFmtId="165" fontId="72" fillId="25" borderId="0" xfId="0" applyNumberFormat="1" applyFont="1" applyFill="1" applyBorder="1" applyAlignment="1">
      <alignment horizontal="right" vertical="center" indent="2"/>
    </xf>
    <xf numFmtId="165" fontId="72" fillId="26" borderId="10" xfId="0" applyNumberFormat="1" applyFont="1" applyFill="1" applyBorder="1" applyAlignment="1">
      <alignment horizontal="right" vertical="center" indent="2"/>
    </xf>
    <xf numFmtId="165" fontId="5" fillId="25" borderId="0" xfId="0" applyNumberFormat="1" applyFont="1" applyFill="1" applyBorder="1" applyAlignment="1">
      <alignment horizontal="right" indent="2"/>
    </xf>
    <xf numFmtId="165" fontId="5" fillId="26" borderId="0" xfId="0" applyNumberFormat="1" applyFont="1" applyFill="1" applyBorder="1" applyAlignment="1">
      <alignment horizontal="right" indent="2"/>
    </xf>
    <xf numFmtId="167" fontId="5" fillId="25" borderId="0" xfId="0" applyNumberFormat="1" applyFont="1" applyFill="1" applyBorder="1" applyAlignment="1">
      <alignment horizontal="right" indent="1"/>
    </xf>
    <xf numFmtId="0" fontId="91" fillId="32" borderId="0" xfId="62" applyFont="1" applyFill="1" applyBorder="1" applyAlignment="1">
      <alignment wrapText="1"/>
    </xf>
    <xf numFmtId="0" fontId="0" fillId="25" borderId="0" xfId="0" applyFill="1" applyBorder="1" applyProtection="1"/>
    <xf numFmtId="0" fontId="0" fillId="25" borderId="18" xfId="0" applyFill="1" applyBorder="1" applyProtection="1"/>
    <xf numFmtId="0" fontId="15" fillId="25" borderId="18" xfId="0" applyFont="1" applyFill="1" applyBorder="1" applyAlignment="1" applyProtection="1">
      <alignment horizontal="left"/>
    </xf>
    <xf numFmtId="0" fontId="0" fillId="26" borderId="0" xfId="0" applyFill="1" applyBorder="1" applyProtection="1"/>
    <xf numFmtId="0" fontId="0" fillId="0" borderId="0" xfId="0" applyProtection="1">
      <protection locked="0"/>
    </xf>
    <xf numFmtId="0" fontId="13" fillId="25" borderId="13" xfId="0" applyFont="1" applyFill="1" applyBorder="1" applyAlignment="1" applyProtection="1">
      <alignment horizontal="right" vertical="center"/>
    </xf>
    <xf numFmtId="0" fontId="13" fillId="25" borderId="13" xfId="0" applyFont="1" applyFill="1" applyBorder="1" applyAlignment="1" applyProtection="1">
      <alignment horizontal="center" vertical="center"/>
    </xf>
    <xf numFmtId="0" fontId="13" fillId="25" borderId="13" xfId="0" applyFont="1" applyFill="1" applyBorder="1" applyAlignment="1" applyProtection="1">
      <alignment vertical="center"/>
    </xf>
    <xf numFmtId="0" fontId="13" fillId="25" borderId="13" xfId="0" applyFont="1" applyFill="1" applyBorder="1" applyAlignment="1" applyProtection="1">
      <alignment horizontal="center"/>
    </xf>
    <xf numFmtId="0" fontId="13" fillId="25" borderId="13" xfId="0" applyFont="1" applyFill="1" applyBorder="1" applyAlignment="1" applyProtection="1">
      <alignment horizontal="right"/>
    </xf>
    <xf numFmtId="0" fontId="13" fillId="25" borderId="13" xfId="0" applyFont="1" applyFill="1" applyBorder="1" applyAlignment="1" applyProtection="1"/>
    <xf numFmtId="167" fontId="14" fillId="26" borderId="0" xfId="0" applyNumberFormat="1" applyFont="1" applyFill="1" applyBorder="1" applyAlignment="1" applyProtection="1">
      <alignment horizontal="right"/>
      <protection locked="0"/>
    </xf>
    <xf numFmtId="0" fontId="0" fillId="25" borderId="0" xfId="0" applyFill="1" applyProtection="1"/>
    <xf numFmtId="0" fontId="11" fillId="25" borderId="22" xfId="0" applyFont="1" applyFill="1" applyBorder="1" applyAlignment="1" applyProtection="1">
      <alignment horizontal="left"/>
    </xf>
    <xf numFmtId="0" fontId="18" fillId="25" borderId="22" xfId="0" applyFont="1" applyFill="1" applyBorder="1" applyProtection="1"/>
    <xf numFmtId="0" fontId="43" fillId="25" borderId="22" xfId="0" applyFont="1" applyFill="1" applyBorder="1" applyAlignment="1" applyProtection="1">
      <alignment horizontal="left"/>
    </xf>
    <xf numFmtId="0" fontId="0" fillId="25" borderId="22" xfId="0" applyFill="1" applyBorder="1" applyProtection="1"/>
    <xf numFmtId="0" fontId="0" fillId="25" borderId="21" xfId="0" applyFill="1" applyBorder="1" applyProtection="1"/>
    <xf numFmtId="0" fontId="18" fillId="0" borderId="0" xfId="0" applyFont="1" applyBorder="1" applyAlignment="1" applyProtection="1"/>
    <xf numFmtId="0" fontId="0" fillId="25" borderId="19" xfId="0" applyFill="1" applyBorder="1" applyProtection="1"/>
    <xf numFmtId="0" fontId="0" fillId="25" borderId="0" xfId="0" applyFill="1" applyAlignment="1" applyProtection="1">
      <alignment vertical="center"/>
    </xf>
    <xf numFmtId="0" fontId="0" fillId="25" borderId="0" xfId="0" applyFill="1" applyBorder="1" applyAlignment="1" applyProtection="1">
      <alignment vertical="center"/>
    </xf>
    <xf numFmtId="0" fontId="0" fillId="0" borderId="0" xfId="0" applyAlignment="1" applyProtection="1">
      <alignment vertical="center"/>
      <protection locked="0"/>
    </xf>
    <xf numFmtId="0" fontId="13" fillId="25" borderId="0" xfId="0" applyFont="1" applyFill="1" applyBorder="1" applyAlignment="1" applyProtection="1">
      <alignment horizontal="center"/>
    </xf>
    <xf numFmtId="0" fontId="0" fillId="25" borderId="0" xfId="0" applyFill="1" applyBorder="1" applyAlignment="1" applyProtection="1">
      <alignment vertical="justify"/>
    </xf>
    <xf numFmtId="0" fontId="7" fillId="25" borderId="19" xfId="0" applyFont="1" applyFill="1" applyBorder="1" applyProtection="1"/>
    <xf numFmtId="0" fontId="58" fillId="25" borderId="0" xfId="0" applyFont="1" applyFill="1" applyProtection="1"/>
    <xf numFmtId="0" fontId="60" fillId="25" borderId="0" xfId="0" applyFont="1" applyFill="1" applyBorder="1" applyProtection="1"/>
    <xf numFmtId="0" fontId="61" fillId="25" borderId="19" xfId="0" applyFont="1" applyFill="1" applyBorder="1" applyProtection="1"/>
    <xf numFmtId="0" fontId="58" fillId="0" borderId="0" xfId="0" applyFont="1" applyProtection="1">
      <protection locked="0"/>
    </xf>
    <xf numFmtId="0" fontId="5" fillId="25" borderId="0" xfId="0" applyFont="1" applyFill="1" applyBorder="1" applyProtection="1"/>
    <xf numFmtId="0" fontId="15" fillId="25" borderId="0" xfId="0" applyFont="1" applyFill="1" applyBorder="1" applyProtection="1"/>
    <xf numFmtId="0" fontId="15" fillId="25" borderId="0" xfId="0" applyFont="1" applyFill="1" applyProtection="1"/>
    <xf numFmtId="0" fontId="14" fillId="25" borderId="0" xfId="0" applyFont="1" applyFill="1" applyBorder="1" applyProtection="1"/>
    <xf numFmtId="0" fontId="12" fillId="25" borderId="19" xfId="0" applyFont="1" applyFill="1" applyBorder="1" applyProtection="1"/>
    <xf numFmtId="0" fontId="15" fillId="0" borderId="0" xfId="0" applyFont="1" applyProtection="1">
      <protection locked="0"/>
    </xf>
    <xf numFmtId="0" fontId="13" fillId="25" borderId="0" xfId="0" applyFont="1" applyFill="1" applyBorder="1" applyAlignment="1" applyProtection="1">
      <alignment horizontal="left"/>
    </xf>
    <xf numFmtId="0" fontId="43" fillId="25" borderId="0" xfId="0" applyFont="1" applyFill="1" applyProtection="1"/>
    <xf numFmtId="0" fontId="8" fillId="25" borderId="19" xfId="0" applyFont="1" applyFill="1" applyBorder="1" applyProtection="1"/>
    <xf numFmtId="0" fontId="43" fillId="0" borderId="0" xfId="0" applyFont="1" applyProtection="1">
      <protection locked="0"/>
    </xf>
    <xf numFmtId="165" fontId="14" fillId="25" borderId="0" xfId="0" applyNumberFormat="1" applyFont="1" applyFill="1" applyBorder="1" applyAlignment="1" applyProtection="1">
      <alignment horizontal="center"/>
    </xf>
    <xf numFmtId="165" fontId="5" fillId="25" borderId="0" xfId="0" applyNumberFormat="1" applyFont="1" applyFill="1" applyBorder="1" applyAlignment="1" applyProtection="1">
      <alignment horizontal="center"/>
    </xf>
    <xf numFmtId="0" fontId="0" fillId="0" borderId="0" xfId="0" applyBorder="1" applyProtection="1"/>
    <xf numFmtId="0" fontId="12" fillId="25" borderId="0" xfId="0" applyFont="1" applyFill="1" applyBorder="1" applyProtection="1"/>
    <xf numFmtId="0" fontId="58" fillId="25" borderId="0" xfId="0" applyFont="1" applyFill="1" applyBorder="1" applyProtection="1"/>
    <xf numFmtId="0" fontId="57" fillId="25" borderId="0" xfId="0" applyFont="1" applyFill="1" applyBorder="1" applyAlignment="1" applyProtection="1">
      <alignment horizontal="left"/>
    </xf>
    <xf numFmtId="0" fontId="31" fillId="25" borderId="0" xfId="0" applyFont="1" applyFill="1" applyBorder="1" applyProtection="1"/>
    <xf numFmtId="0" fontId="78" fillId="25" borderId="0" xfId="0" applyFont="1" applyFill="1" applyBorder="1" applyAlignment="1" applyProtection="1">
      <alignment horizontal="left" vertical="center"/>
    </xf>
    <xf numFmtId="1" fontId="14" fillId="25" borderId="0" xfId="0" applyNumberFormat="1" applyFont="1" applyFill="1" applyBorder="1" applyAlignment="1" applyProtection="1">
      <alignment horizontal="center"/>
    </xf>
    <xf numFmtId="169" fontId="57" fillId="25" borderId="0" xfId="0" applyNumberFormat="1" applyFont="1" applyFill="1" applyBorder="1" applyAlignment="1" applyProtection="1">
      <alignment horizontal="center"/>
    </xf>
    <xf numFmtId="165" fontId="115" fillId="25" borderId="0" xfId="0" applyNumberFormat="1" applyFont="1" applyFill="1" applyBorder="1" applyAlignment="1" applyProtection="1">
      <alignment horizontal="center"/>
    </xf>
    <xf numFmtId="165" fontId="18" fillId="25" borderId="0" xfId="0" applyNumberFormat="1" applyFont="1" applyFill="1" applyBorder="1" applyAlignment="1" applyProtection="1">
      <alignment horizontal="right"/>
    </xf>
    <xf numFmtId="0" fontId="43" fillId="25" borderId="0" xfId="0" applyFont="1" applyFill="1" applyBorder="1" applyProtection="1"/>
    <xf numFmtId="0" fontId="16" fillId="30" borderId="19" xfId="0" applyFont="1" applyFill="1" applyBorder="1" applyAlignment="1" applyProtection="1">
      <alignment horizontal="center" vertical="center"/>
    </xf>
    <xf numFmtId="0" fontId="11" fillId="25" borderId="23" xfId="0" applyFont="1" applyFill="1" applyBorder="1" applyAlignment="1" applyProtection="1">
      <alignment horizontal="left"/>
    </xf>
    <xf numFmtId="0" fontId="11" fillId="25" borderId="20" xfId="0" applyFont="1" applyFill="1" applyBorder="1" applyAlignment="1" applyProtection="1">
      <alignment horizontal="left"/>
    </xf>
    <xf numFmtId="0" fontId="18" fillId="0" borderId="0" xfId="0" applyFont="1" applyBorder="1" applyAlignment="1" applyProtection="1">
      <alignment vertical="center"/>
    </xf>
    <xf numFmtId="0" fontId="11" fillId="25" borderId="0" xfId="0" applyFont="1" applyFill="1" applyBorder="1" applyAlignment="1" applyProtection="1">
      <alignment horizontal="left"/>
    </xf>
    <xf numFmtId="0" fontId="43" fillId="25" borderId="0" xfId="0" applyFont="1" applyFill="1" applyBorder="1" applyAlignment="1" applyProtection="1">
      <alignment horizontal="left"/>
    </xf>
    <xf numFmtId="0" fontId="0" fillId="25" borderId="20" xfId="0" applyFill="1" applyBorder="1" applyAlignment="1" applyProtection="1">
      <alignment vertical="center"/>
    </xf>
    <xf numFmtId="0" fontId="0" fillId="25" borderId="20" xfId="0" applyFill="1" applyBorder="1" applyProtection="1"/>
    <xf numFmtId="0" fontId="0" fillId="25" borderId="0" xfId="0" applyFill="1" applyBorder="1" applyAlignment="1" applyProtection="1"/>
    <xf numFmtId="0" fontId="13" fillId="25" borderId="0" xfId="0" applyFont="1" applyFill="1" applyBorder="1" applyAlignment="1" applyProtection="1">
      <alignment horizontal="center" vertical="distributed"/>
    </xf>
    <xf numFmtId="0" fontId="7" fillId="25" borderId="0" xfId="0" applyFont="1" applyFill="1" applyBorder="1" applyProtection="1"/>
    <xf numFmtId="0" fontId="58" fillId="25" borderId="20" xfId="0" applyFont="1" applyFill="1" applyBorder="1" applyProtection="1"/>
    <xf numFmtId="0" fontId="61" fillId="25" borderId="0" xfId="0" applyFont="1" applyFill="1" applyBorder="1" applyProtection="1"/>
    <xf numFmtId="0" fontId="25" fillId="25" borderId="0" xfId="0" applyFont="1" applyFill="1" applyProtection="1"/>
    <xf numFmtId="0" fontId="25" fillId="25" borderId="20" xfId="0" applyFont="1" applyFill="1" applyBorder="1" applyProtection="1"/>
    <xf numFmtId="0" fontId="25" fillId="25" borderId="0" xfId="0" applyFont="1" applyFill="1" applyBorder="1" applyProtection="1"/>
    <xf numFmtId="0" fontId="25" fillId="0" borderId="0" xfId="0" applyFont="1" applyProtection="1">
      <protection locked="0"/>
    </xf>
    <xf numFmtId="0" fontId="23" fillId="25" borderId="0" xfId="0" applyFont="1" applyFill="1" applyProtection="1"/>
    <xf numFmtId="0" fontId="15" fillId="25" borderId="20" xfId="0" applyFont="1" applyFill="1" applyBorder="1" applyProtection="1"/>
    <xf numFmtId="0" fontId="62" fillId="25" borderId="0" xfId="0" applyFont="1" applyFill="1" applyBorder="1" applyProtection="1"/>
    <xf numFmtId="0" fontId="23" fillId="0" borderId="0" xfId="0" applyFont="1" applyProtection="1">
      <protection locked="0"/>
    </xf>
    <xf numFmtId="0" fontId="23" fillId="25" borderId="20" xfId="0" applyFont="1" applyFill="1" applyBorder="1" applyProtection="1"/>
    <xf numFmtId="0" fontId="43" fillId="25" borderId="20" xfId="0" applyFont="1" applyFill="1" applyBorder="1" applyProtection="1"/>
    <xf numFmtId="0" fontId="8" fillId="25" borderId="0" xfId="0" applyFont="1" applyFill="1" applyBorder="1" applyProtection="1"/>
    <xf numFmtId="0" fontId="26" fillId="25" borderId="20" xfId="0" applyFont="1" applyFill="1" applyBorder="1" applyProtection="1"/>
    <xf numFmtId="0" fontId="116" fillId="25" borderId="0" xfId="0" applyFont="1" applyFill="1" applyProtection="1"/>
    <xf numFmtId="164" fontId="64" fillId="25" borderId="0" xfId="0" applyNumberFormat="1" applyFont="1" applyFill="1" applyBorder="1" applyAlignment="1" applyProtection="1">
      <alignment horizontal="center"/>
    </xf>
    <xf numFmtId="0" fontId="116" fillId="0" borderId="0" xfId="0" applyFont="1" applyProtection="1">
      <protection locked="0"/>
    </xf>
    <xf numFmtId="0" fontId="16" fillId="30" borderId="20" xfId="0" applyFont="1" applyFill="1" applyBorder="1" applyAlignment="1" applyProtection="1">
      <alignment horizontal="center" vertical="center"/>
    </xf>
    <xf numFmtId="0" fontId="0" fillId="0" borderId="0" xfId="0" applyProtection="1"/>
    <xf numFmtId="49" fontId="14" fillId="25" borderId="0" xfId="62" applyNumberFormat="1" applyFont="1" applyFill="1" applyBorder="1" applyAlignment="1">
      <alignment horizontal="right"/>
    </xf>
    <xf numFmtId="2" fontId="72" fillId="24" borderId="0" xfId="40" applyNumberFormat="1" applyFont="1" applyFill="1" applyBorder="1" applyAlignment="1">
      <alignment horizontal="center" vertical="center" wrapText="1"/>
    </xf>
    <xf numFmtId="0" fontId="13" fillId="25" borderId="12" xfId="62" applyFont="1" applyFill="1" applyBorder="1" applyAlignment="1">
      <alignment horizontal="center"/>
    </xf>
    <xf numFmtId="0" fontId="13" fillId="25" borderId="0" xfId="70" applyFont="1" applyFill="1" applyBorder="1" applyAlignment="1">
      <alignment horizontal="left"/>
    </xf>
    <xf numFmtId="167" fontId="5" fillId="26" borderId="0" xfId="0" applyNumberFormat="1" applyFont="1" applyFill="1" applyBorder="1" applyAlignment="1">
      <alignment horizontal="right" indent="1"/>
    </xf>
    <xf numFmtId="1" fontId="69" fillId="0" borderId="0" xfId="70" applyNumberFormat="1" applyFont="1" applyAlignment="1"/>
    <xf numFmtId="0" fontId="15" fillId="25" borderId="0" xfId="70" applyFont="1" applyFill="1" applyAlignment="1"/>
    <xf numFmtId="0" fontId="15" fillId="25" borderId="20" xfId="70" applyFont="1" applyFill="1" applyBorder="1" applyAlignment="1"/>
    <xf numFmtId="0" fontId="15" fillId="25" borderId="0" xfId="70" applyFont="1" applyFill="1" applyBorder="1" applyAlignment="1"/>
    <xf numFmtId="1" fontId="15" fillId="0" borderId="0" xfId="70" applyNumberFormat="1" applyFont="1" applyAlignment="1"/>
    <xf numFmtId="165" fontId="15" fillId="0" borderId="0" xfId="62" applyNumberFormat="1" applyFont="1"/>
    <xf numFmtId="0" fontId="13" fillId="25" borderId="12" xfId="0" applyFont="1" applyFill="1" applyBorder="1" applyAlignment="1">
      <alignment horizontal="center"/>
    </xf>
    <xf numFmtId="0" fontId="13" fillId="25" borderId="58" xfId="0" applyFont="1" applyFill="1" applyBorder="1" applyAlignment="1">
      <alignment horizontal="center"/>
    </xf>
    <xf numFmtId="0" fontId="13" fillId="25" borderId="60" xfId="0" applyFont="1" applyFill="1" applyBorder="1" applyAlignment="1">
      <alignment horizontal="center"/>
    </xf>
    <xf numFmtId="0" fontId="72" fillId="25" borderId="0" xfId="70" applyFont="1" applyFill="1" applyBorder="1" applyAlignment="1">
      <alignment horizontal="left"/>
    </xf>
    <xf numFmtId="0" fontId="11" fillId="25" borderId="22" xfId="70" applyFont="1" applyFill="1" applyBorder="1" applyAlignment="1">
      <alignment horizontal="left"/>
    </xf>
    <xf numFmtId="0" fontId="13" fillId="25" borderId="72" xfId="70" applyFont="1" applyFill="1" applyBorder="1" applyAlignment="1">
      <alignment horizontal="center"/>
    </xf>
    <xf numFmtId="0" fontId="4" fillId="25" borderId="0" xfId="62" applyFill="1" applyAlignment="1"/>
    <xf numFmtId="0" fontId="4" fillId="0" borderId="0" xfId="62" applyAlignment="1"/>
    <xf numFmtId="0" fontId="49" fillId="25" borderId="0" xfId="62" applyFont="1" applyFill="1" applyAlignment="1">
      <alignment vertical="center"/>
    </xf>
    <xf numFmtId="0" fontId="49" fillId="25" borderId="0" xfId="62" applyFont="1" applyFill="1" applyBorder="1" applyAlignment="1">
      <alignment vertical="center"/>
    </xf>
    <xf numFmtId="0" fontId="49" fillId="0" borderId="0" xfId="62" applyFont="1" applyAlignment="1">
      <alignment vertical="center"/>
    </xf>
    <xf numFmtId="0" fontId="4" fillId="0" borderId="0" xfId="62" applyBorder="1" applyAlignment="1"/>
    <xf numFmtId="3" fontId="120" fillId="26" borderId="0" xfId="70" applyNumberFormat="1" applyFont="1" applyFill="1" applyBorder="1" applyAlignment="1">
      <alignment horizontal="right"/>
    </xf>
    <xf numFmtId="1" fontId="120" fillId="26" borderId="0" xfId="70" applyNumberFormat="1" applyFont="1" applyFill="1" applyBorder="1" applyAlignment="1">
      <alignment horizontal="right"/>
    </xf>
    <xf numFmtId="0" fontId="122" fillId="26" borderId="0" xfId="70" applyFont="1" applyFill="1"/>
    <xf numFmtId="2" fontId="123" fillId="26" borderId="0" xfId="70" applyNumberFormat="1" applyFont="1" applyFill="1" applyBorder="1" applyAlignment="1">
      <alignment horizontal="center"/>
    </xf>
    <xf numFmtId="0" fontId="15" fillId="26" borderId="0" xfId="70" applyFont="1" applyFill="1" applyAlignment="1"/>
    <xf numFmtId="0" fontId="4" fillId="25" borderId="0" xfId="72" applyFill="1" applyBorder="1"/>
    <xf numFmtId="0" fontId="7" fillId="25" borderId="19" xfId="72" applyFont="1" applyFill="1" applyBorder="1"/>
    <xf numFmtId="0" fontId="7" fillId="25" borderId="0" xfId="72" applyFont="1" applyFill="1" applyBorder="1"/>
    <xf numFmtId="0" fontId="7" fillId="25" borderId="19" xfId="72" applyFont="1" applyFill="1" applyBorder="1" applyAlignment="1">
      <alignment vertical="center"/>
    </xf>
    <xf numFmtId="3" fontId="7" fillId="25" borderId="0" xfId="72" applyNumberFormat="1" applyFont="1" applyFill="1" applyBorder="1"/>
    <xf numFmtId="3" fontId="47" fillId="0" borderId="0" xfId="62" applyNumberFormat="1" applyFont="1"/>
    <xf numFmtId="3" fontId="11" fillId="26" borderId="0" xfId="62" applyNumberFormat="1" applyFont="1" applyFill="1" applyBorder="1" applyAlignment="1">
      <alignment horizontal="right" vertical="center"/>
    </xf>
    <xf numFmtId="0" fontId="7" fillId="25" borderId="19" xfId="72" applyFont="1" applyFill="1" applyBorder="1" applyAlignment="1"/>
    <xf numFmtId="0" fontId="7" fillId="25" borderId="0" xfId="72" applyFont="1" applyFill="1" applyBorder="1" applyAlignment="1"/>
    <xf numFmtId="0" fontId="86" fillId="25" borderId="0" xfId="62" applyFont="1" applyFill="1" applyBorder="1"/>
    <xf numFmtId="0" fontId="118" fillId="25" borderId="0" xfId="68" applyFont="1" applyFill="1" applyBorder="1" applyAlignment="1" applyProtection="1"/>
    <xf numFmtId="0" fontId="16" fillId="0" borderId="0" xfId="71" applyFont="1" applyFill="1" applyBorder="1" applyAlignment="1">
      <alignment horizontal="center" vertical="center"/>
    </xf>
    <xf numFmtId="0" fontId="5" fillId="0" borderId="0" xfId="219" applyFont="1"/>
    <xf numFmtId="0" fontId="4" fillId="26" borderId="0" xfId="63" applyFill="1" applyAlignment="1"/>
    <xf numFmtId="0" fontId="18" fillId="25" borderId="48" xfId="63" applyFont="1" applyFill="1" applyBorder="1" applyAlignment="1">
      <alignment horizontal="right"/>
    </xf>
    <xf numFmtId="0" fontId="4" fillId="25" borderId="0" xfId="63" applyFont="1" applyFill="1" applyAlignment="1">
      <alignment vertical="center"/>
    </xf>
    <xf numFmtId="0" fontId="4" fillId="25" borderId="0" xfId="63" applyFont="1" applyFill="1" applyBorder="1" applyAlignment="1">
      <alignment vertical="center"/>
    </xf>
    <xf numFmtId="0" fontId="4" fillId="26" borderId="0" xfId="63" applyFont="1" applyFill="1" applyAlignment="1">
      <alignment vertical="center"/>
    </xf>
    <xf numFmtId="0" fontId="4" fillId="0" borderId="0" xfId="63" applyFont="1" applyAlignment="1">
      <alignment vertical="center"/>
    </xf>
    <xf numFmtId="0" fontId="4" fillId="25" borderId="0" xfId="63" applyFont="1" applyFill="1"/>
    <xf numFmtId="0" fontId="12" fillId="25" borderId="0" xfId="63" applyFont="1" applyFill="1" applyBorder="1"/>
    <xf numFmtId="0" fontId="4" fillId="26" borderId="0" xfId="63" applyFont="1" applyFill="1"/>
    <xf numFmtId="0" fontId="4" fillId="0" borderId="0" xfId="63" applyFont="1"/>
    <xf numFmtId="0" fontId="12" fillId="26" borderId="0" xfId="63" applyFont="1" applyFill="1" applyBorder="1"/>
    <xf numFmtId="1" fontId="13" fillId="26" borderId="12" xfId="63" applyNumberFormat="1" applyFont="1" applyFill="1" applyBorder="1" applyAlignment="1">
      <alignment horizontal="center" vertical="center"/>
    </xf>
    <xf numFmtId="0" fontId="73" fillId="25" borderId="0" xfId="63" applyFont="1" applyFill="1" applyAlignment="1">
      <alignment vertical="center"/>
    </xf>
    <xf numFmtId="0" fontId="73" fillId="25" borderId="0" xfId="63" applyFont="1" applyFill="1" applyBorder="1" applyAlignment="1">
      <alignment vertical="center"/>
    </xf>
    <xf numFmtId="0" fontId="72" fillId="24" borderId="0" xfId="66" applyFont="1" applyFill="1" applyBorder="1" applyAlignment="1">
      <alignment horizontal="left" vertical="center"/>
    </xf>
    <xf numFmtId="0" fontId="72" fillId="27" borderId="0" xfId="40" applyFont="1" applyFill="1" applyBorder="1" applyAlignment="1">
      <alignment vertical="center"/>
    </xf>
    <xf numFmtId="0" fontId="81" fillId="25" borderId="19" xfId="63" applyFont="1" applyFill="1" applyBorder="1" applyAlignment="1">
      <alignment horizontal="right" vertical="center"/>
    </xf>
    <xf numFmtId="0" fontId="73" fillId="26" borderId="0" xfId="63" applyFont="1" applyFill="1" applyAlignment="1">
      <alignment vertical="center"/>
    </xf>
    <xf numFmtId="0" fontId="73" fillId="0" borderId="0" xfId="63" applyFont="1" applyAlignment="1">
      <alignment vertical="center"/>
    </xf>
    <xf numFmtId="0" fontId="81" fillId="25" borderId="19" xfId="63" applyFont="1" applyFill="1" applyBorder="1" applyAlignment="1">
      <alignment vertical="center"/>
    </xf>
    <xf numFmtId="0" fontId="81" fillId="25" borderId="19" xfId="63" applyFont="1" applyFill="1" applyBorder="1"/>
    <xf numFmtId="1" fontId="14" fillId="26" borderId="0" xfId="63" applyNumberFormat="1" applyFont="1" applyFill="1" applyBorder="1" applyAlignment="1">
      <alignment horizontal="center" vertical="center" wrapText="1"/>
    </xf>
    <xf numFmtId="0" fontId="13" fillId="25" borderId="0" xfId="70" applyFont="1" applyFill="1" applyBorder="1" applyAlignment="1">
      <alignment horizontal="center" vertical="center" wrapText="1"/>
    </xf>
    <xf numFmtId="0" fontId="43" fillId="25" borderId="0" xfId="70" applyFont="1" applyFill="1" applyBorder="1"/>
    <xf numFmtId="0" fontId="13" fillId="0" borderId="0" xfId="70" applyFont="1" applyBorder="1" applyAlignment="1">
      <alignment horizontal="center" vertical="center" wrapText="1"/>
    </xf>
    <xf numFmtId="0" fontId="72" fillId="27" borderId="0" xfId="40" applyFont="1" applyFill="1" applyBorder="1" applyAlignment="1">
      <alignment horizontal="left" vertical="center"/>
    </xf>
    <xf numFmtId="0" fontId="18" fillId="26" borderId="0" xfId="63" applyFont="1" applyFill="1" applyBorder="1" applyAlignment="1">
      <alignment horizontal="left" vertical="center"/>
    </xf>
    <xf numFmtId="1" fontId="13" fillId="26" borderId="0" xfId="70" applyNumberFormat="1" applyFont="1" applyFill="1" applyBorder="1" applyAlignment="1">
      <alignment horizontal="center" vertical="center" wrapText="1"/>
    </xf>
    <xf numFmtId="0" fontId="44" fillId="27" borderId="0" xfId="66" applyFont="1" applyFill="1" applyBorder="1" applyAlignment="1">
      <alignment horizontal="left"/>
    </xf>
    <xf numFmtId="0" fontId="42" fillId="26" borderId="0" xfId="70" applyFont="1" applyFill="1" applyBorder="1" applyAlignment="1"/>
    <xf numFmtId="0" fontId="5" fillId="26" borderId="0" xfId="63" applyFont="1" applyFill="1" applyAlignment="1"/>
    <xf numFmtId="0" fontId="122" fillId="26" borderId="0" xfId="70" applyFont="1" applyFill="1" applyBorder="1"/>
    <xf numFmtId="0" fontId="13" fillId="26" borderId="11" xfId="70" applyFont="1" applyFill="1" applyBorder="1" applyAlignment="1">
      <alignment horizontal="center"/>
    </xf>
    <xf numFmtId="0" fontId="0" fillId="0" borderId="18" xfId="0" applyFill="1" applyBorder="1" applyProtection="1"/>
    <xf numFmtId="0" fontId="13" fillId="25" borderId="0" xfId="0" applyFont="1" applyFill="1" applyBorder="1" applyAlignment="1" applyProtection="1">
      <alignment horizontal="right"/>
    </xf>
    <xf numFmtId="0" fontId="77" fillId="26" borderId="15" xfId="0" applyFont="1" applyFill="1" applyBorder="1" applyAlignment="1" applyProtection="1">
      <alignment vertical="center"/>
    </xf>
    <xf numFmtId="0" fontId="100" fillId="26" borderId="16" xfId="0" applyFont="1" applyFill="1" applyBorder="1" applyAlignment="1" applyProtection="1">
      <alignment vertical="center"/>
    </xf>
    <xf numFmtId="0" fontId="100" fillId="26" borderId="17" xfId="0" applyFont="1" applyFill="1" applyBorder="1" applyAlignment="1" applyProtection="1">
      <alignment vertical="center"/>
    </xf>
    <xf numFmtId="167" fontId="72" fillId="25" borderId="0" xfId="0" applyNumberFormat="1" applyFont="1" applyFill="1" applyBorder="1" applyAlignment="1" applyProtection="1"/>
    <xf numFmtId="167" fontId="72" fillId="26" borderId="0" xfId="0" applyNumberFormat="1" applyFont="1" applyFill="1" applyBorder="1" applyAlignment="1" applyProtection="1"/>
    <xf numFmtId="167" fontId="13" fillId="25" borderId="0" xfId="0" applyNumberFormat="1" applyFont="1" applyFill="1" applyBorder="1" applyAlignment="1" applyProtection="1"/>
    <xf numFmtId="167" fontId="13" fillId="26" borderId="0" xfId="0" applyNumberFormat="1" applyFont="1" applyFill="1" applyBorder="1" applyAlignment="1" applyProtection="1"/>
    <xf numFmtId="0" fontId="15" fillId="25" borderId="0" xfId="0" applyFont="1" applyFill="1" applyBorder="1" applyAlignment="1" applyProtection="1">
      <alignment vertical="center"/>
    </xf>
    <xf numFmtId="167" fontId="14" fillId="25" borderId="0" xfId="0" applyNumberFormat="1" applyFont="1" applyFill="1" applyBorder="1" applyAlignment="1" applyProtection="1"/>
    <xf numFmtId="167" fontId="14" fillId="26" borderId="0" xfId="0" applyNumberFormat="1" applyFont="1" applyFill="1" applyBorder="1" applyAlignment="1" applyProtection="1"/>
    <xf numFmtId="0" fontId="0" fillId="25" borderId="0" xfId="0" applyFill="1" applyBorder="1" applyAlignment="1" applyProtection="1">
      <alignment horizontal="left"/>
    </xf>
    <xf numFmtId="0" fontId="0" fillId="26" borderId="0" xfId="0" applyFill="1" applyProtection="1"/>
    <xf numFmtId="0" fontId="18" fillId="25" borderId="22" xfId="0" applyFont="1" applyFill="1" applyBorder="1" applyAlignment="1" applyProtection="1">
      <alignment horizontal="right"/>
    </xf>
    <xf numFmtId="0" fontId="77" fillId="26" borderId="15" xfId="0" applyFont="1" applyFill="1" applyBorder="1" applyAlignment="1" applyProtection="1"/>
    <xf numFmtId="164" fontId="13" fillId="25" borderId="0" xfId="0" applyNumberFormat="1" applyFont="1" applyFill="1" applyBorder="1" applyAlignment="1" applyProtection="1">
      <alignment horizontal="center"/>
    </xf>
    <xf numFmtId="164" fontId="57" fillId="25" borderId="0" xfId="0" applyNumberFormat="1" applyFont="1" applyFill="1" applyBorder="1" applyAlignment="1" applyProtection="1">
      <alignment horizontal="center"/>
    </xf>
    <xf numFmtId="1" fontId="13" fillId="25" borderId="0" xfId="0" applyNumberFormat="1" applyFont="1" applyFill="1" applyBorder="1" applyAlignment="1" applyProtection="1">
      <alignment horizontal="center"/>
    </xf>
    <xf numFmtId="173" fontId="5" fillId="25" borderId="0" xfId="70" applyNumberFormat="1" applyFont="1" applyFill="1" applyBorder="1" applyAlignment="1">
      <alignment horizontal="left"/>
    </xf>
    <xf numFmtId="0" fontId="13" fillId="25" borderId="18" xfId="70" applyFont="1" applyFill="1" applyBorder="1" applyAlignment="1">
      <alignment horizontal="left"/>
    </xf>
    <xf numFmtId="0" fontId="11" fillId="25" borderId="23" xfId="70" applyFont="1" applyFill="1" applyBorder="1" applyAlignment="1">
      <alignment horizontal="left"/>
    </xf>
    <xf numFmtId="0" fontId="11" fillId="25" borderId="0" xfId="70" applyFont="1" applyFill="1" applyBorder="1" applyAlignment="1">
      <alignment horizontal="left"/>
    </xf>
    <xf numFmtId="165" fontId="4" fillId="0" borderId="0" xfId="70" applyNumberFormat="1" applyAlignment="1"/>
    <xf numFmtId="0" fontId="13" fillId="25" borderId="49" xfId="70" applyFont="1" applyFill="1" applyBorder="1" applyAlignment="1">
      <alignment horizontal="center" vertical="center" wrapText="1"/>
    </xf>
    <xf numFmtId="0" fontId="13" fillId="25" borderId="76" xfId="70" applyFont="1" applyFill="1" applyBorder="1" applyAlignment="1">
      <alignment horizontal="center" vertical="center" wrapText="1"/>
    </xf>
    <xf numFmtId="0" fontId="13" fillId="25" borderId="13" xfId="70" applyFont="1" applyFill="1" applyBorder="1" applyAlignment="1">
      <alignment horizontal="center" vertical="center" wrapText="1"/>
    </xf>
    <xf numFmtId="0" fontId="72" fillId="25" borderId="0" xfId="78" applyFont="1" applyFill="1" applyBorder="1" applyAlignment="1">
      <alignment horizontal="left" vertical="center"/>
    </xf>
    <xf numFmtId="171" fontId="72" fillId="26" borderId="49" xfId="70" applyNumberFormat="1" applyFont="1" applyFill="1" applyBorder="1" applyAlignment="1">
      <alignment horizontal="right" vertical="center" wrapText="1"/>
    </xf>
    <xf numFmtId="165" fontId="72" fillId="26" borderId="49" xfId="70" applyNumberFormat="1" applyFont="1" applyFill="1" applyBorder="1" applyAlignment="1">
      <alignment horizontal="right" vertical="center" wrapText="1" indent="2"/>
    </xf>
    <xf numFmtId="3" fontId="72" fillId="26" borderId="0" xfId="70" applyNumberFormat="1" applyFont="1" applyFill="1" applyBorder="1" applyAlignment="1">
      <alignment horizontal="right" vertical="center" wrapText="1"/>
    </xf>
    <xf numFmtId="167" fontId="72" fillId="25" borderId="0" xfId="70" applyNumberFormat="1" applyFont="1" applyFill="1" applyBorder="1" applyAlignment="1">
      <alignment horizontal="right" vertical="center" wrapText="1" indent="2"/>
    </xf>
    <xf numFmtId="171" fontId="10" fillId="26" borderId="0" xfId="70" applyNumberFormat="1" applyFont="1" applyFill="1" applyBorder="1" applyAlignment="1">
      <alignment horizontal="right" vertical="center" wrapText="1"/>
    </xf>
    <xf numFmtId="165" fontId="10" fillId="26" borderId="0" xfId="70" applyNumberFormat="1" applyFont="1" applyFill="1" applyBorder="1" applyAlignment="1">
      <alignment horizontal="right" vertical="center" wrapText="1" indent="2"/>
    </xf>
    <xf numFmtId="3" fontId="10" fillId="26" borderId="0" xfId="70" applyNumberFormat="1" applyFont="1" applyFill="1" applyBorder="1" applyAlignment="1">
      <alignment horizontal="right" vertical="center" wrapText="1"/>
    </xf>
    <xf numFmtId="167" fontId="10" fillId="25" borderId="0" xfId="70" applyNumberFormat="1" applyFont="1" applyFill="1" applyBorder="1" applyAlignment="1">
      <alignment horizontal="right" vertical="center" wrapText="1" indent="2"/>
    </xf>
    <xf numFmtId="171" fontId="5" fillId="26" borderId="0" xfId="70" applyNumberFormat="1" applyFont="1" applyFill="1" applyBorder="1" applyAlignment="1">
      <alignment horizontal="right" vertical="center" wrapText="1"/>
    </xf>
    <xf numFmtId="165" fontId="5" fillId="26" borderId="0" xfId="70" applyNumberFormat="1" applyFont="1" applyFill="1" applyBorder="1" applyAlignment="1">
      <alignment horizontal="right" vertical="center" wrapText="1" indent="2"/>
    </xf>
    <xf numFmtId="3" fontId="5" fillId="26" borderId="0" xfId="70" applyNumberFormat="1" applyFont="1" applyFill="1" applyBorder="1" applyAlignment="1">
      <alignment horizontal="right" vertical="center" wrapText="1"/>
    </xf>
    <xf numFmtId="167" fontId="5" fillId="25" borderId="0" xfId="70" applyNumberFormat="1" applyFont="1" applyFill="1" applyBorder="1" applyAlignment="1">
      <alignment horizontal="right" vertical="center" wrapText="1" indent="2"/>
    </xf>
    <xf numFmtId="171" fontId="10" fillId="26" borderId="0" xfId="70" applyNumberFormat="1" applyFont="1" applyFill="1" applyBorder="1" applyAlignment="1">
      <alignment horizontal="right" vertical="center"/>
    </xf>
    <xf numFmtId="165" fontId="10" fillId="26" borderId="0" xfId="70" applyNumberFormat="1" applyFont="1" applyFill="1" applyBorder="1" applyAlignment="1">
      <alignment horizontal="right" vertical="center" indent="2"/>
    </xf>
    <xf numFmtId="171" fontId="5" fillId="26" borderId="0" xfId="70" applyNumberFormat="1" applyFont="1" applyFill="1" applyBorder="1" applyAlignment="1">
      <alignment horizontal="right" vertical="center"/>
    </xf>
    <xf numFmtId="165" fontId="5" fillId="26" borderId="0" xfId="70" applyNumberFormat="1" applyFont="1" applyFill="1" applyBorder="1" applyAlignment="1">
      <alignment horizontal="right" vertical="center" indent="2"/>
    </xf>
    <xf numFmtId="0" fontId="5" fillId="0" borderId="0" xfId="70" applyFont="1" applyFill="1" applyAlignment="1">
      <alignment vertical="center"/>
    </xf>
    <xf numFmtId="0" fontId="10" fillId="26" borderId="0" xfId="70" applyFont="1" applyFill="1" applyBorder="1" applyAlignment="1">
      <alignment horizontal="right" vertical="center"/>
    </xf>
    <xf numFmtId="0" fontId="5" fillId="0" borderId="0" xfId="70" applyFont="1" applyFill="1" applyAlignment="1">
      <alignment vertical="top"/>
    </xf>
    <xf numFmtId="1" fontId="14" fillId="25" borderId="0" xfId="70" applyNumberFormat="1" applyFont="1" applyFill="1" applyBorder="1" applyAlignment="1">
      <alignment vertical="top"/>
    </xf>
    <xf numFmtId="0" fontId="4" fillId="25" borderId="0" xfId="70" applyNumberFormat="1" applyFont="1" applyFill="1" applyBorder="1" applyAlignment="1">
      <alignment vertical="top"/>
    </xf>
    <xf numFmtId="0" fontId="5" fillId="25" borderId="0" xfId="70" applyFont="1" applyFill="1" applyBorder="1" applyAlignment="1">
      <alignment vertical="top"/>
    </xf>
    <xf numFmtId="0" fontId="7" fillId="0" borderId="0" xfId="70" applyFont="1" applyFill="1" applyBorder="1"/>
    <xf numFmtId="0" fontId="58" fillId="0" borderId="0" xfId="70" applyFont="1" applyFill="1" applyAlignment="1"/>
    <xf numFmtId="0" fontId="4" fillId="0" borderId="0" xfId="70" applyFill="1" applyBorder="1"/>
    <xf numFmtId="0" fontId="15" fillId="0" borderId="0" xfId="70" applyFont="1" applyFill="1" applyBorder="1"/>
    <xf numFmtId="0" fontId="14" fillId="0" borderId="0" xfId="70" applyFont="1" applyFill="1" applyBorder="1" applyAlignment="1"/>
    <xf numFmtId="49" fontId="14" fillId="0" borderId="0" xfId="70" applyNumberFormat="1" applyFont="1" applyFill="1" applyBorder="1" applyAlignment="1">
      <alignment horizontal="right"/>
    </xf>
    <xf numFmtId="0" fontId="4" fillId="0" borderId="0" xfId="70" applyNumberFormat="1" applyFill="1"/>
    <xf numFmtId="0" fontId="18" fillId="0" borderId="0" xfId="70" applyFont="1" applyFill="1" applyBorder="1" applyAlignment="1">
      <alignment horizontal="right"/>
    </xf>
    <xf numFmtId="0" fontId="18" fillId="25" borderId="0" xfId="0" applyFont="1" applyFill="1" applyBorder="1" applyAlignment="1" applyProtection="1">
      <alignment horizontal="right"/>
    </xf>
    <xf numFmtId="0" fontId="14" fillId="24" borderId="0" xfId="40" applyFont="1" applyFill="1" applyBorder="1" applyAlignment="1" applyProtection="1">
      <alignment horizontal="left" indent="1"/>
    </xf>
    <xf numFmtId="0" fontId="0" fillId="25" borderId="23" xfId="0" applyFill="1" applyBorder="1" applyProtection="1"/>
    <xf numFmtId="0" fontId="13" fillId="25" borderId="0" xfId="0" applyFont="1" applyFill="1" applyBorder="1" applyAlignment="1" applyProtection="1">
      <alignment horizontal="center" vertical="center"/>
    </xf>
    <xf numFmtId="0" fontId="15" fillId="0" borderId="0" xfId="0" applyFont="1" applyBorder="1" applyProtection="1"/>
    <xf numFmtId="0" fontId="59" fillId="25" borderId="0" xfId="0" applyFont="1" applyFill="1" applyProtection="1"/>
    <xf numFmtId="0" fontId="59" fillId="25" borderId="20" xfId="0" applyFont="1" applyFill="1" applyBorder="1" applyProtection="1"/>
    <xf numFmtId="0" fontId="65" fillId="25" borderId="0" xfId="0" applyFont="1" applyFill="1" applyBorder="1" applyProtection="1"/>
    <xf numFmtId="0" fontId="59" fillId="0" borderId="0" xfId="0" applyFont="1" applyProtection="1">
      <protection locked="0"/>
    </xf>
    <xf numFmtId="0" fontId="63" fillId="25" borderId="20" xfId="0" applyFont="1" applyFill="1" applyBorder="1" applyAlignment="1" applyProtection="1">
      <alignment horizontal="center"/>
    </xf>
    <xf numFmtId="3" fontId="14" fillId="25" borderId="0" xfId="0" applyNumberFormat="1" applyFont="1" applyFill="1" applyBorder="1" applyAlignment="1" applyProtection="1">
      <alignment horizontal="center"/>
    </xf>
    <xf numFmtId="167" fontId="72" fillId="26" borderId="0" xfId="0" applyNumberFormat="1" applyFont="1" applyFill="1" applyBorder="1" applyAlignment="1" applyProtection="1">
      <alignment horizontal="right"/>
    </xf>
    <xf numFmtId="0" fontId="13" fillId="27" borderId="0" xfId="40" applyFont="1" applyFill="1" applyBorder="1" applyAlignment="1" applyProtection="1">
      <alignment horizontal="left" indent="1"/>
    </xf>
    <xf numFmtId="167" fontId="13" fillId="26" borderId="0" xfId="0" applyNumberFormat="1" applyFont="1" applyFill="1" applyBorder="1" applyAlignment="1" applyProtection="1">
      <alignment horizontal="right"/>
    </xf>
    <xf numFmtId="167" fontId="14" fillId="26" borderId="0" xfId="0" applyNumberFormat="1" applyFont="1" applyFill="1" applyBorder="1" applyAlignment="1" applyProtection="1">
      <alignment horizontal="right"/>
    </xf>
    <xf numFmtId="0" fontId="11" fillId="25" borderId="22" xfId="62" applyFont="1" applyFill="1" applyBorder="1" applyAlignment="1">
      <alignment horizontal="left"/>
    </xf>
    <xf numFmtId="0" fontId="72" fillId="25" borderId="0" xfId="0" applyFont="1" applyFill="1" applyBorder="1" applyAlignment="1">
      <alignment horizontal="left"/>
    </xf>
    <xf numFmtId="0" fontId="7" fillId="25" borderId="0" xfId="0" applyFont="1" applyFill="1" applyBorder="1"/>
    <xf numFmtId="0" fontId="13" fillId="26" borderId="13" xfId="70" applyFont="1" applyFill="1" applyBorder="1" applyAlignment="1">
      <alignment horizontal="center" wrapText="1"/>
    </xf>
    <xf numFmtId="0" fontId="11" fillId="25" borderId="22" xfId="70" applyFont="1" applyFill="1" applyBorder="1" applyAlignment="1">
      <alignment horizontal="left"/>
    </xf>
    <xf numFmtId="0" fontId="11" fillId="25" borderId="0" xfId="70" applyFont="1" applyFill="1" applyBorder="1" applyAlignment="1">
      <alignment horizontal="left"/>
    </xf>
    <xf numFmtId="0" fontId="12" fillId="25" borderId="0" xfId="0" applyFont="1" applyFill="1" applyBorder="1"/>
    <xf numFmtId="1" fontId="10" fillId="26" borderId="12" xfId="63" applyNumberFormat="1" applyFont="1" applyFill="1" applyBorder="1" applyAlignment="1">
      <alignment horizontal="center" vertical="center"/>
    </xf>
    <xf numFmtId="1" fontId="13" fillId="26" borderId="12" xfId="63" applyNumberFormat="1" applyFont="1" applyFill="1" applyBorder="1" applyAlignment="1">
      <alignment horizontal="center" vertical="center" wrapText="1"/>
    </xf>
    <xf numFmtId="0" fontId="43" fillId="25" borderId="0" xfId="70" applyFont="1" applyFill="1" applyBorder="1" applyAlignment="1">
      <alignment vertical="center"/>
    </xf>
    <xf numFmtId="3" fontId="83" fillId="27" borderId="0" xfId="40" applyNumberFormat="1" applyFont="1" applyFill="1" applyBorder="1" applyAlignment="1">
      <alignment horizontal="right" vertical="center" wrapText="1"/>
    </xf>
    <xf numFmtId="4" fontId="83" fillId="27" borderId="0" xfId="40" applyNumberFormat="1" applyFont="1" applyFill="1" applyBorder="1" applyAlignment="1">
      <alignment horizontal="right" vertical="center" wrapText="1"/>
    </xf>
    <xf numFmtId="0" fontId="75" fillId="24" borderId="0" xfId="66" applyFont="1" applyFill="1" applyBorder="1" applyAlignment="1">
      <alignment horizontal="left" vertical="center"/>
    </xf>
    <xf numFmtId="3" fontId="85" fillId="27" borderId="0" xfId="40" applyNumberFormat="1" applyFont="1" applyFill="1" applyBorder="1" applyAlignment="1">
      <alignment horizontal="right" vertical="center" wrapText="1"/>
    </xf>
    <xf numFmtId="4" fontId="85" fillId="27" borderId="0" xfId="40" applyNumberFormat="1" applyFont="1" applyFill="1" applyBorder="1" applyAlignment="1">
      <alignment horizontal="right" vertical="center" wrapText="1"/>
    </xf>
    <xf numFmtId="0" fontId="20" fillId="25" borderId="0" xfId="63" applyFont="1" applyFill="1" applyBorder="1" applyAlignment="1">
      <alignment horizontal="center" vertical="center" wrapText="1"/>
    </xf>
    <xf numFmtId="0" fontId="49" fillId="25" borderId="0" xfId="63" applyFont="1" applyFill="1" applyBorder="1" applyAlignment="1">
      <alignment vertical="center"/>
    </xf>
    <xf numFmtId="3" fontId="83" fillId="25" borderId="0" xfId="63" applyNumberFormat="1" applyFont="1" applyFill="1" applyBorder="1" applyAlignment="1">
      <alignment vertical="center"/>
    </xf>
    <xf numFmtId="0" fontId="20" fillId="0" borderId="0" xfId="63" applyFont="1" applyBorder="1" applyAlignment="1">
      <alignment horizontal="center" vertical="center" wrapText="1"/>
    </xf>
    <xf numFmtId="0" fontId="13" fillId="25" borderId="0" xfId="63" applyFont="1" applyFill="1" applyBorder="1" applyAlignment="1">
      <alignment horizontal="left" vertical="center" wrapText="1"/>
    </xf>
    <xf numFmtId="0" fontId="43" fillId="25" borderId="0" xfId="63" applyFont="1" applyFill="1" applyBorder="1" applyAlignment="1">
      <alignment horizontal="left" vertical="center"/>
    </xf>
    <xf numFmtId="0" fontId="81" fillId="25" borderId="19" xfId="63" applyFont="1" applyFill="1" applyBorder="1" applyAlignment="1">
      <alignment horizontal="left" vertical="center"/>
    </xf>
    <xf numFmtId="3" fontId="83" fillId="25" borderId="0" xfId="63" applyNumberFormat="1" applyFont="1" applyFill="1" applyBorder="1" applyAlignment="1">
      <alignment horizontal="left" vertical="center"/>
    </xf>
    <xf numFmtId="0" fontId="13" fillId="0" borderId="0" xfId="63" applyFont="1" applyBorder="1" applyAlignment="1">
      <alignment horizontal="left" vertical="center" wrapText="1"/>
    </xf>
    <xf numFmtId="0" fontId="13" fillId="26" borderId="0" xfId="63" applyFont="1" applyFill="1" applyBorder="1" applyAlignment="1">
      <alignment horizontal="left" vertical="center" wrapText="1"/>
    </xf>
    <xf numFmtId="0" fontId="43" fillId="26" borderId="0" xfId="63" applyFont="1" applyFill="1" applyBorder="1" applyAlignment="1">
      <alignment horizontal="left" vertical="center"/>
    </xf>
    <xf numFmtId="0" fontId="13" fillId="26" borderId="0" xfId="70" applyFont="1" applyFill="1" applyBorder="1" applyAlignment="1">
      <alignment horizontal="left" vertical="center"/>
    </xf>
    <xf numFmtId="0" fontId="43" fillId="26" borderId="0" xfId="70" applyFont="1" applyFill="1" applyBorder="1" applyAlignment="1">
      <alignment horizontal="left" vertical="center"/>
    </xf>
    <xf numFmtId="0" fontId="13" fillId="0" borderId="0" xfId="70" applyFont="1" applyBorder="1" applyAlignment="1">
      <alignment horizontal="left" vertical="center"/>
    </xf>
    <xf numFmtId="0" fontId="4" fillId="26" borderId="0" xfId="63" applyFill="1" applyAlignment="1">
      <alignment horizontal="left" vertical="center"/>
    </xf>
    <xf numFmtId="0" fontId="4" fillId="26" borderId="0" xfId="63" applyFill="1" applyBorder="1" applyAlignment="1">
      <alignment horizontal="left" vertical="center"/>
    </xf>
    <xf numFmtId="0" fontId="4" fillId="0" borderId="0" xfId="63" applyAlignment="1">
      <alignment horizontal="left" vertical="center"/>
    </xf>
    <xf numFmtId="0" fontId="13" fillId="26" borderId="19" xfId="70" applyFont="1" applyFill="1" applyBorder="1" applyAlignment="1">
      <alignment vertical="center" wrapText="1"/>
    </xf>
    <xf numFmtId="0" fontId="4" fillId="26" borderId="0" xfId="63" applyFill="1" applyAlignment="1">
      <alignment vertical="center"/>
    </xf>
    <xf numFmtId="0" fontId="4" fillId="0" borderId="0" xfId="63" applyAlignment="1">
      <alignment vertical="center"/>
    </xf>
    <xf numFmtId="0" fontId="13" fillId="25" borderId="0" xfId="70" applyFont="1" applyFill="1" applyBorder="1" applyAlignment="1">
      <alignment horizontal="center" vertical="top" wrapText="1"/>
    </xf>
    <xf numFmtId="0" fontId="43" fillId="25" borderId="0" xfId="70" applyFont="1" applyFill="1" applyBorder="1" applyAlignment="1">
      <alignment vertical="top"/>
    </xf>
    <xf numFmtId="0" fontId="18" fillId="26" borderId="0" xfId="63" applyFont="1" applyFill="1" applyBorder="1" applyAlignment="1">
      <alignment horizontal="left" vertical="top"/>
    </xf>
    <xf numFmtId="0" fontId="44" fillId="24" borderId="0" xfId="40" applyFont="1" applyFill="1" applyBorder="1" applyAlignment="1">
      <alignment horizontal="left" vertical="top"/>
    </xf>
    <xf numFmtId="3" fontId="129" fillId="26" borderId="0" xfId="63" applyNumberFormat="1" applyFont="1" applyFill="1" applyBorder="1" applyAlignment="1">
      <alignment horizontal="center" vertical="top"/>
    </xf>
    <xf numFmtId="3" fontId="129" fillId="26" borderId="0" xfId="63" applyNumberFormat="1" applyFont="1" applyFill="1" applyBorder="1" applyAlignment="1">
      <alignment horizontal="right" vertical="top"/>
    </xf>
    <xf numFmtId="1" fontId="13" fillId="26" borderId="0" xfId="70" applyNumberFormat="1" applyFont="1" applyFill="1" applyBorder="1" applyAlignment="1">
      <alignment horizontal="center" vertical="top" wrapText="1"/>
    </xf>
    <xf numFmtId="3" fontId="130" fillId="48" borderId="0" xfId="63" applyNumberFormat="1" applyFont="1" applyFill="1" applyBorder="1" applyAlignment="1">
      <alignment vertical="top"/>
    </xf>
    <xf numFmtId="0" fontId="81" fillId="25" borderId="19" xfId="63" applyFont="1" applyFill="1" applyBorder="1" applyAlignment="1">
      <alignment vertical="top"/>
    </xf>
    <xf numFmtId="0" fontId="4" fillId="25" borderId="0" xfId="63" applyFont="1" applyFill="1" applyAlignment="1">
      <alignment vertical="top"/>
    </xf>
    <xf numFmtId="0" fontId="13" fillId="0" borderId="0" xfId="70" applyFont="1" applyBorder="1" applyAlignment="1">
      <alignment horizontal="center" vertical="top" wrapText="1"/>
    </xf>
    <xf numFmtId="0" fontId="18" fillId="25" borderId="0" xfId="63" applyFont="1" applyFill="1" applyBorder="1" applyAlignment="1">
      <alignment vertical="center"/>
    </xf>
    <xf numFmtId="0" fontId="44" fillId="24" borderId="0" xfId="40" applyFont="1" applyFill="1" applyBorder="1" applyAlignment="1">
      <alignment horizontal="left" vertical="center"/>
    </xf>
    <xf numFmtId="3" fontId="129" fillId="26" borderId="0" xfId="63" applyNumberFormat="1" applyFont="1" applyFill="1" applyBorder="1" applyAlignment="1">
      <alignment horizontal="center" vertical="center"/>
    </xf>
    <xf numFmtId="3" fontId="129" fillId="26" borderId="0" xfId="63" applyNumberFormat="1" applyFont="1" applyFill="1" applyBorder="1" applyAlignment="1">
      <alignment horizontal="right" vertical="center"/>
    </xf>
    <xf numFmtId="0" fontId="31" fillId="25" borderId="0" xfId="63" applyFont="1" applyFill="1" applyBorder="1" applyAlignment="1">
      <alignment horizontal="left" vertical="center"/>
    </xf>
    <xf numFmtId="0" fontId="4" fillId="26" borderId="0" xfId="63" applyFill="1" applyBorder="1" applyAlignment="1"/>
    <xf numFmtId="0" fontId="73" fillId="25" borderId="0" xfId="63" applyFont="1" applyFill="1" applyAlignment="1">
      <alignment horizontal="left" vertical="center"/>
    </xf>
    <xf numFmtId="0" fontId="73" fillId="25" borderId="0" xfId="63" applyFont="1" applyFill="1" applyBorder="1" applyAlignment="1">
      <alignment horizontal="left" vertical="center"/>
    </xf>
    <xf numFmtId="0" fontId="73" fillId="26" borderId="0" xfId="63" applyFont="1" applyFill="1" applyAlignment="1">
      <alignment horizontal="left" vertical="center"/>
    </xf>
    <xf numFmtId="0" fontId="73" fillId="0" borderId="0" xfId="63" applyFont="1" applyAlignment="1">
      <alignment horizontal="left" vertical="center"/>
    </xf>
    <xf numFmtId="0" fontId="73" fillId="0" borderId="0" xfId="63" applyFont="1" applyAlignment="1">
      <alignment horizontal="right" vertical="center"/>
    </xf>
    <xf numFmtId="0" fontId="18" fillId="26" borderId="0" xfId="62" applyFont="1" applyFill="1" applyBorder="1" applyAlignment="1">
      <alignment horizontal="right"/>
    </xf>
    <xf numFmtId="0" fontId="11" fillId="26" borderId="0" xfId="62" applyFont="1" applyFill="1" applyBorder="1" applyAlignment="1">
      <alignment horizontal="left"/>
    </xf>
    <xf numFmtId="0" fontId="11" fillId="25" borderId="0" xfId="62" applyFont="1" applyFill="1" applyBorder="1" applyAlignment="1">
      <alignment horizontal="left" vertical="center"/>
    </xf>
    <xf numFmtId="0" fontId="85" fillId="26" borderId="0" xfId="62" applyFont="1" applyFill="1" applyBorder="1" applyAlignment="1">
      <alignment horizontal="left" vertical="center"/>
    </xf>
    <xf numFmtId="0" fontId="4" fillId="25" borderId="19" xfId="72" applyFill="1" applyBorder="1" applyAlignment="1">
      <alignment vertical="center"/>
    </xf>
    <xf numFmtId="0" fontId="4" fillId="25" borderId="0" xfId="72" applyFill="1" applyBorder="1" applyAlignment="1">
      <alignment vertical="center"/>
    </xf>
    <xf numFmtId="0" fontId="85" fillId="26" borderId="0" xfId="71" applyFont="1" applyFill="1" applyBorder="1" applyAlignment="1">
      <alignment horizontal="left" vertical="center"/>
    </xf>
    <xf numFmtId="3" fontId="75" fillId="27" borderId="0" xfId="40" applyNumberFormat="1" applyFont="1" applyFill="1" applyBorder="1" applyAlignment="1">
      <alignment horizontal="left" vertical="center" wrapText="1" indent="1"/>
    </xf>
    <xf numFmtId="0" fontId="13" fillId="27" borderId="0" xfId="40" applyFont="1" applyFill="1" applyBorder="1" applyAlignment="1">
      <alignment horizontal="left" vertical="center" indent="1"/>
    </xf>
    <xf numFmtId="0" fontId="4" fillId="26" borderId="0" xfId="78" applyFont="1" applyFill="1" applyBorder="1" applyAlignment="1">
      <alignment horizontal="left" wrapText="1" indent="1"/>
    </xf>
    <xf numFmtId="0" fontId="124" fillId="26" borderId="0" xfId="62" applyFont="1" applyFill="1" applyBorder="1"/>
    <xf numFmtId="0" fontId="12" fillId="26" borderId="0" xfId="62" applyFont="1" applyFill="1" applyBorder="1"/>
    <xf numFmtId="0" fontId="13" fillId="26" borderId="0" xfId="62" applyFont="1" applyFill="1" applyBorder="1" applyAlignment="1">
      <alignment horizontal="center"/>
    </xf>
    <xf numFmtId="0" fontId="127" fillId="26" borderId="0" xfId="62" applyFont="1" applyFill="1" applyBorder="1" applyAlignment="1">
      <alignment vertical="center"/>
    </xf>
    <xf numFmtId="0" fontId="13" fillId="26" borderId="57" xfId="78" applyFont="1" applyFill="1" applyBorder="1" applyAlignment="1">
      <alignment horizontal="center" vertical="center"/>
    </xf>
    <xf numFmtId="0" fontId="13" fillId="26" borderId="11" xfId="78" applyFont="1" applyFill="1" applyBorder="1" applyAlignment="1">
      <alignment horizontal="center" vertical="center" wrapText="1"/>
    </xf>
    <xf numFmtId="0" fontId="83" fillId="26" borderId="0" xfId="62" applyFont="1" applyFill="1" applyBorder="1" applyAlignment="1">
      <alignment vertical="center"/>
    </xf>
    <xf numFmtId="3" fontId="83" fillId="26" borderId="0" xfId="71" applyNumberFormat="1" applyFont="1" applyFill="1" applyBorder="1" applyAlignment="1">
      <alignment horizontal="right" vertical="center"/>
    </xf>
    <xf numFmtId="171" fontId="83" fillId="26" borderId="0" xfId="71" applyNumberFormat="1" applyFont="1" applyFill="1" applyBorder="1" applyAlignment="1">
      <alignment horizontal="right" vertical="center"/>
    </xf>
    <xf numFmtId="0" fontId="13" fillId="27" borderId="0" xfId="40" applyFont="1" applyFill="1" applyBorder="1" applyAlignment="1">
      <alignment vertical="center" wrapText="1"/>
    </xf>
    <xf numFmtId="0" fontId="18" fillId="26" borderId="0" xfId="62" applyFont="1" applyFill="1" applyBorder="1"/>
    <xf numFmtId="171" fontId="11" fillId="26" borderId="0" xfId="62" applyNumberFormat="1" applyFont="1" applyFill="1" applyBorder="1" applyAlignment="1">
      <alignment horizontal="right" vertical="center"/>
    </xf>
    <xf numFmtId="3" fontId="18" fillId="27" borderId="0" xfId="40" applyNumberFormat="1" applyFont="1" applyFill="1" applyBorder="1" applyAlignment="1">
      <alignment horizontal="center" wrapText="1"/>
    </xf>
    <xf numFmtId="0" fontId="13" fillId="27" borderId="0" xfId="40" applyFont="1" applyFill="1" applyBorder="1" applyAlignment="1">
      <alignment horizontal="left" vertical="center"/>
    </xf>
    <xf numFmtId="177" fontId="11" fillId="26" borderId="0" xfId="62" applyNumberFormat="1" applyFont="1" applyFill="1" applyBorder="1" applyAlignment="1">
      <alignment horizontal="right" vertical="center"/>
    </xf>
    <xf numFmtId="0" fontId="72" fillId="25" borderId="0" xfId="70" applyFont="1" applyFill="1" applyBorder="1" applyAlignment="1">
      <alignment horizontal="left"/>
    </xf>
    <xf numFmtId="0" fontId="13" fillId="25" borderId="0" xfId="70" applyFont="1" applyFill="1" applyBorder="1" applyAlignment="1">
      <alignment horizontal="left"/>
    </xf>
    <xf numFmtId="0" fontId="11" fillId="25" borderId="23" xfId="70" applyFont="1" applyFill="1" applyBorder="1" applyAlignment="1">
      <alignment horizontal="left"/>
    </xf>
    <xf numFmtId="0" fontId="11" fillId="25" borderId="22" xfId="70" applyFont="1" applyFill="1" applyBorder="1" applyAlignment="1">
      <alignment horizontal="left"/>
    </xf>
    <xf numFmtId="165" fontId="15" fillId="0" borderId="0" xfId="0" applyNumberFormat="1" applyFont="1" applyProtection="1">
      <protection locked="0"/>
    </xf>
    <xf numFmtId="165" fontId="58" fillId="0" borderId="0" xfId="0" applyNumberFormat="1" applyFont="1" applyProtection="1">
      <protection locked="0"/>
    </xf>
    <xf numFmtId="0" fontId="13" fillId="26" borderId="13" xfId="70" applyFont="1" applyFill="1" applyBorder="1" applyAlignment="1"/>
    <xf numFmtId="0" fontId="13" fillId="25" borderId="13" xfId="70" applyFont="1" applyFill="1" applyBorder="1" applyAlignment="1"/>
    <xf numFmtId="0" fontId="13" fillId="25" borderId="13" xfId="70" applyFont="1" applyFill="1" applyBorder="1" applyAlignment="1">
      <alignment wrapText="1"/>
    </xf>
    <xf numFmtId="0" fontId="43" fillId="0" borderId="0" xfId="51" applyFont="1" applyFill="1" applyAlignment="1">
      <alignment horizontal="left"/>
    </xf>
    <xf numFmtId="0" fontId="0" fillId="0" borderId="0" xfId="51" applyFont="1" applyFill="1"/>
    <xf numFmtId="0" fontId="0" fillId="0" borderId="0" xfId="51" applyFont="1" applyFill="1" applyAlignment="1">
      <alignment vertical="center"/>
    </xf>
    <xf numFmtId="0" fontId="11" fillId="0" borderId="0" xfId="51" applyFont="1" applyFill="1" applyAlignment="1">
      <alignment horizontal="center"/>
    </xf>
    <xf numFmtId="167" fontId="43" fillId="0" borderId="0" xfId="51" applyNumberFormat="1" applyFont="1" applyFill="1" applyAlignment="1">
      <alignment horizontal="right"/>
    </xf>
    <xf numFmtId="0" fontId="15" fillId="0" borderId="0" xfId="51" applyFont="1" applyFill="1"/>
    <xf numFmtId="165" fontId="12" fillId="0" borderId="0" xfId="51" applyNumberFormat="1" applyFont="1" applyFill="1" applyAlignment="1">
      <alignment horizontal="right"/>
    </xf>
    <xf numFmtId="167" fontId="15" fillId="0" borderId="0" xfId="51" applyNumberFormat="1" applyFont="1" applyFill="1"/>
    <xf numFmtId="165" fontId="7" fillId="0" borderId="0" xfId="51" applyNumberFormat="1" applyFont="1" applyFill="1" applyAlignment="1">
      <alignment horizontal="right"/>
    </xf>
    <xf numFmtId="2" fontId="0" fillId="0" borderId="0" xfId="51" applyNumberFormat="1" applyFont="1" applyFill="1"/>
    <xf numFmtId="0" fontId="4" fillId="0" borderId="0" xfId="51" applyFont="1" applyFill="1"/>
    <xf numFmtId="0" fontId="26" fillId="0" borderId="0" xfId="51" applyFont="1" applyFill="1"/>
    <xf numFmtId="165" fontId="30" fillId="0" borderId="0" xfId="51" applyNumberFormat="1" applyFont="1" applyFill="1" applyAlignment="1">
      <alignment horizontal="right"/>
    </xf>
    <xf numFmtId="0" fontId="45" fillId="0" borderId="0" xfId="51" applyFont="1" applyFill="1" applyAlignment="1">
      <alignment horizontal="center"/>
    </xf>
    <xf numFmtId="165" fontId="8" fillId="0" borderId="0" xfId="51" applyNumberFormat="1" applyFont="1" applyFill="1" applyAlignment="1">
      <alignment horizontal="right"/>
    </xf>
    <xf numFmtId="0" fontId="43" fillId="0" borderId="0" xfId="51" applyFont="1" applyFill="1"/>
    <xf numFmtId="0" fontId="66" fillId="0" borderId="0" xfId="51" applyFont="1" applyFill="1"/>
    <xf numFmtId="0" fontId="58" fillId="0" borderId="0" xfId="51" applyFont="1" applyFill="1"/>
    <xf numFmtId="0" fontId="11" fillId="0" borderId="0" xfId="51" applyFont="1" applyFill="1"/>
    <xf numFmtId="0" fontId="0" fillId="0" borderId="0" xfId="51" applyFont="1" applyFill="1" applyAlignment="1">
      <alignment horizontal="justify" vertical="top"/>
    </xf>
    <xf numFmtId="0" fontId="59" fillId="0" borderId="0" xfId="51" applyFont="1" applyFill="1" applyAlignment="1">
      <alignment horizontal="left"/>
    </xf>
    <xf numFmtId="0" fontId="58" fillId="0" borderId="0" xfId="51" applyFont="1" applyFill="1" applyAlignment="1">
      <alignment horizontal="justify" vertical="top"/>
    </xf>
    <xf numFmtId="165" fontId="73" fillId="0" borderId="0" xfId="70" applyNumberFormat="1" applyFont="1" applyFill="1"/>
    <xf numFmtId="0" fontId="111" fillId="0" borderId="0" xfId="70" applyFont="1" applyFill="1"/>
    <xf numFmtId="0" fontId="0" fillId="0" borderId="0" xfId="0" applyFill="1" applyAlignment="1">
      <alignment vertical="center"/>
    </xf>
    <xf numFmtId="0" fontId="47" fillId="0" borderId="0" xfId="0" applyFont="1" applyFill="1"/>
    <xf numFmtId="165" fontId="47" fillId="0" borderId="0" xfId="0" applyNumberFormat="1" applyFont="1" applyFill="1"/>
    <xf numFmtId="0" fontId="0" fillId="0" borderId="0" xfId="0" applyFill="1" applyAlignment="1"/>
    <xf numFmtId="0" fontId="13" fillId="0" borderId="0" xfId="0" applyFont="1" applyFill="1" applyBorder="1" applyAlignment="1">
      <alignment horizontal="center"/>
    </xf>
    <xf numFmtId="164" fontId="4" fillId="0" borderId="0" xfId="70" applyNumberFormat="1" applyFill="1" applyBorder="1"/>
    <xf numFmtId="165" fontId="4" fillId="0" borderId="0" xfId="70" applyNumberFormat="1" applyFill="1" applyBorder="1" applyAlignment="1">
      <alignment vertical="center"/>
    </xf>
    <xf numFmtId="0" fontId="58" fillId="0" borderId="0" xfId="70" applyFont="1" applyFill="1" applyBorder="1"/>
    <xf numFmtId="165" fontId="58" fillId="0" borderId="0" xfId="70" applyNumberFormat="1" applyFont="1" applyFill="1" applyBorder="1"/>
    <xf numFmtId="164" fontId="58" fillId="0" borderId="0" xfId="70" applyNumberFormat="1" applyFont="1" applyFill="1" applyBorder="1"/>
    <xf numFmtId="168" fontId="4" fillId="0" borderId="0" xfId="70" applyNumberFormat="1" applyFill="1" applyBorder="1"/>
    <xf numFmtId="165" fontId="4" fillId="0" borderId="0" xfId="70" applyNumberFormat="1" applyFill="1" applyBorder="1"/>
    <xf numFmtId="167" fontId="4" fillId="0" borderId="0" xfId="70" applyNumberFormat="1" applyFill="1" applyBorder="1"/>
    <xf numFmtId="166" fontId="4" fillId="0" borderId="0" xfId="70" applyNumberFormat="1" applyFill="1" applyBorder="1"/>
    <xf numFmtId="164" fontId="4" fillId="0" borderId="0" xfId="70" applyNumberFormat="1" applyBorder="1"/>
    <xf numFmtId="0" fontId="59" fillId="0" borderId="0" xfId="70" applyFont="1" applyBorder="1"/>
    <xf numFmtId="0" fontId="14" fillId="36" borderId="0" xfId="62" applyFont="1" applyFill="1" applyBorder="1" applyAlignment="1">
      <alignment vertical="center" wrapText="1"/>
    </xf>
    <xf numFmtId="0" fontId="14" fillId="36" borderId="0" xfId="62" applyFont="1" applyFill="1" applyBorder="1" applyAlignment="1"/>
    <xf numFmtId="0" fontId="14" fillId="36" borderId="0" xfId="62" applyFont="1" applyFill="1" applyBorder="1" applyAlignment="1">
      <alignment vertical="center"/>
    </xf>
    <xf numFmtId="164" fontId="14" fillId="36" borderId="0" xfId="40" applyNumberFormat="1" applyFont="1" applyFill="1" applyBorder="1" applyAlignment="1">
      <alignment horizontal="justify" vertical="center" wrapText="1"/>
    </xf>
    <xf numFmtId="164" fontId="30" fillId="36" borderId="68" xfId="40" applyNumberFormat="1" applyFont="1" applyFill="1" applyBorder="1" applyAlignment="1">
      <alignment horizontal="left" vertical="center" wrapText="1"/>
    </xf>
    <xf numFmtId="164" fontId="30" fillId="36" borderId="0" xfId="40" applyNumberFormat="1" applyFont="1" applyFill="1" applyBorder="1" applyAlignment="1">
      <alignment horizontal="left" vertical="center" wrapText="1"/>
    </xf>
    <xf numFmtId="172" fontId="110" fillId="33" borderId="0" xfId="62" applyNumberFormat="1" applyFont="1" applyFill="1" applyBorder="1" applyAlignment="1">
      <alignment horizontal="center" vertical="center" wrapText="1"/>
    </xf>
    <xf numFmtId="172" fontId="110" fillId="33" borderId="0" xfId="62" applyNumberFormat="1" applyFont="1" applyFill="1" applyBorder="1" applyAlignment="1">
      <alignment horizontal="center" vertical="center"/>
    </xf>
    <xf numFmtId="164" fontId="14" fillId="36" borderId="0" xfId="40" applyNumberFormat="1" applyFont="1" applyFill="1" applyBorder="1" applyAlignment="1">
      <alignment horizontal="justify" wrapText="1"/>
    </xf>
    <xf numFmtId="164" fontId="30" fillId="36" borderId="61" xfId="40" applyNumberFormat="1" applyFont="1" applyFill="1" applyBorder="1" applyAlignment="1">
      <alignment horizontal="left" vertical="center" wrapText="1"/>
    </xf>
    <xf numFmtId="0" fontId="91" fillId="32" borderId="0" xfId="62" applyFont="1" applyFill="1" applyBorder="1" applyAlignment="1">
      <alignment horizontal="left" wrapText="1"/>
    </xf>
    <xf numFmtId="164" fontId="30" fillId="36" borderId="62" xfId="40" applyNumberFormat="1" applyFont="1" applyFill="1" applyBorder="1" applyAlignment="1">
      <alignment horizontal="left" vertical="center" wrapText="1"/>
    </xf>
    <xf numFmtId="0" fontId="45" fillId="36" borderId="0" xfId="62" applyFont="1" applyFill="1" applyAlignment="1">
      <alignment horizontal="center" vertical="center"/>
    </xf>
    <xf numFmtId="173" fontId="14" fillId="25" borderId="0" xfId="0" applyNumberFormat="1" applyFont="1" applyFill="1" applyBorder="1" applyAlignment="1">
      <alignment horizontal="left"/>
    </xf>
    <xf numFmtId="164" fontId="19" fillId="27" borderId="0" xfId="40" applyNumberFormat="1" applyFont="1" applyFill="1" applyBorder="1" applyAlignment="1">
      <alignment horizontal="left" wrapText="1"/>
    </xf>
    <xf numFmtId="164" fontId="19" fillId="24" borderId="0" xfId="40" applyNumberFormat="1" applyFont="1" applyFill="1" applyBorder="1" applyAlignment="1">
      <alignment wrapText="1"/>
    </xf>
    <xf numFmtId="164" fontId="25" fillId="24" borderId="0" xfId="40" applyNumberFormat="1" applyFont="1" applyFill="1" applyBorder="1" applyAlignment="1">
      <alignment horizontal="left" wrapText="1"/>
    </xf>
    <xf numFmtId="164" fontId="13" fillId="24" borderId="0" xfId="40" applyNumberFormat="1" applyFont="1" applyFill="1" applyBorder="1" applyAlignment="1">
      <alignment horizontal="left" wrapText="1"/>
    </xf>
    <xf numFmtId="164" fontId="14" fillId="24" borderId="0" xfId="40" applyNumberFormat="1" applyFont="1" applyFill="1" applyBorder="1" applyAlignment="1">
      <alignment wrapText="1"/>
    </xf>
    <xf numFmtId="164" fontId="14" fillId="27" borderId="0" xfId="40" applyNumberFormat="1" applyFont="1" applyFill="1" applyBorder="1" applyAlignment="1">
      <alignment wrapText="1"/>
    </xf>
    <xf numFmtId="0" fontId="12" fillId="25" borderId="0" xfId="0" applyFont="1" applyFill="1" applyBorder="1" applyAlignment="1">
      <alignment horizontal="justify" vertical="top" wrapText="1"/>
    </xf>
    <xf numFmtId="0" fontId="21" fillId="25" borderId="0" xfId="0" applyFont="1" applyFill="1" applyBorder="1" applyAlignment="1">
      <alignment horizontal="justify" vertical="top" wrapText="1"/>
    </xf>
    <xf numFmtId="0" fontId="19" fillId="25" borderId="18" xfId="0" applyFont="1" applyFill="1" applyBorder="1" applyAlignment="1">
      <alignment horizontal="right" indent="6"/>
    </xf>
    <xf numFmtId="0" fontId="13" fillId="25" borderId="0" xfId="0" applyFont="1" applyFill="1" applyBorder="1" applyAlignment="1"/>
    <xf numFmtId="0" fontId="19" fillId="25" borderId="0" xfId="0" applyFont="1" applyFill="1" applyBorder="1" applyAlignment="1"/>
    <xf numFmtId="172" fontId="14" fillId="24" borderId="0" xfId="40" applyNumberFormat="1" applyFont="1" applyFill="1" applyBorder="1" applyAlignment="1">
      <alignment horizontal="left" wrapText="1"/>
    </xf>
    <xf numFmtId="172" fontId="24" fillId="24" borderId="0" xfId="40" applyNumberFormat="1" applyFont="1" applyFill="1" applyBorder="1" applyAlignment="1">
      <alignment horizontal="left" wrapText="1"/>
    </xf>
    <xf numFmtId="0" fontId="11" fillId="25" borderId="0" xfId="0" applyFont="1" applyFill="1" applyBorder="1" applyAlignment="1"/>
    <xf numFmtId="173" fontId="14" fillId="25" borderId="0" xfId="0" applyNumberFormat="1" applyFont="1" applyFill="1" applyBorder="1" applyAlignment="1">
      <alignment horizontal="right"/>
    </xf>
    <xf numFmtId="173" fontId="14" fillId="25" borderId="19" xfId="0" applyNumberFormat="1" applyFont="1" applyFill="1" applyBorder="1" applyAlignment="1">
      <alignment horizontal="right"/>
    </xf>
    <xf numFmtId="0" fontId="13" fillId="26" borderId="0" xfId="0" applyFont="1" applyFill="1" applyBorder="1" applyAlignment="1">
      <alignment horizontal="justify" vertical="center" wrapText="1" readingOrder="1"/>
    </xf>
    <xf numFmtId="0" fontId="13" fillId="25" borderId="0" xfId="0" applyFont="1" applyFill="1" applyBorder="1" applyAlignment="1">
      <alignment horizontal="justify" vertical="center" readingOrder="1"/>
    </xf>
    <xf numFmtId="0" fontId="13" fillId="25" borderId="0" xfId="0" applyFont="1" applyFill="1" applyBorder="1" applyAlignment="1">
      <alignment horizontal="justify" vertical="center" wrapText="1" readingOrder="1"/>
    </xf>
    <xf numFmtId="0" fontId="14" fillId="25" borderId="0" xfId="0" applyFont="1" applyFill="1" applyBorder="1" applyAlignment="1">
      <alignment horizontal="justify" vertical="center" readingOrder="1"/>
    </xf>
    <xf numFmtId="0" fontId="13" fillId="25" borderId="18" xfId="0" applyFont="1" applyFill="1" applyBorder="1" applyAlignment="1">
      <alignment horizontal="left" indent="5" readingOrder="1"/>
    </xf>
    <xf numFmtId="0" fontId="19" fillId="25" borderId="18" xfId="0" applyFont="1" applyFill="1" applyBorder="1" applyAlignment="1">
      <alignment horizontal="left" indent="5" readingOrder="1"/>
    </xf>
    <xf numFmtId="0" fontId="14" fillId="0" borderId="0" xfId="0" applyFont="1" applyBorder="1" applyAlignment="1">
      <alignment horizontal="justify" readingOrder="1"/>
    </xf>
    <xf numFmtId="0" fontId="13" fillId="25" borderId="0" xfId="0" applyNumberFormat="1" applyFont="1" applyFill="1" applyBorder="1" applyAlignment="1">
      <alignment horizontal="justify" vertical="center" readingOrder="1"/>
    </xf>
    <xf numFmtId="0" fontId="72" fillId="25" borderId="0" xfId="0" applyFont="1" applyFill="1" applyBorder="1" applyAlignment="1" applyProtection="1">
      <alignment horizontal="left"/>
    </xf>
    <xf numFmtId="173" fontId="14" fillId="25" borderId="0" xfId="0" applyNumberFormat="1" applyFont="1" applyFill="1" applyBorder="1" applyAlignment="1" applyProtection="1">
      <alignment horizontal="left"/>
    </xf>
    <xf numFmtId="0" fontId="18" fillId="0" borderId="0" xfId="0" applyFont="1" applyBorder="1" applyAlignment="1" applyProtection="1">
      <alignment vertical="top"/>
    </xf>
    <xf numFmtId="0" fontId="13" fillId="26" borderId="52" xfId="0" applyFont="1" applyFill="1" applyBorder="1" applyAlignment="1" applyProtection="1">
      <alignment horizontal="center"/>
    </xf>
    <xf numFmtId="168" fontId="14" fillId="24" borderId="0" xfId="40" applyNumberFormat="1" applyFont="1" applyFill="1" applyBorder="1" applyAlignment="1" applyProtection="1">
      <alignment horizontal="right" wrapText="1" indent="2"/>
    </xf>
    <xf numFmtId="167" fontId="14" fillId="24" borderId="0" xfId="40" applyNumberFormat="1" applyFont="1" applyFill="1" applyBorder="1" applyAlignment="1" applyProtection="1">
      <alignment horizontal="right" wrapText="1" indent="2"/>
    </xf>
    <xf numFmtId="168" fontId="14" fillId="27" borderId="0" xfId="40" applyNumberFormat="1" applyFont="1" applyFill="1" applyBorder="1" applyAlignment="1" applyProtection="1">
      <alignment horizontal="right" wrapText="1" indent="2"/>
    </xf>
    <xf numFmtId="0" fontId="18" fillId="25" borderId="0" xfId="0" applyFont="1" applyFill="1" applyBorder="1" applyAlignment="1" applyProtection="1">
      <alignment horizontal="right"/>
    </xf>
    <xf numFmtId="167" fontId="14" fillId="27" borderId="0" xfId="40" applyNumberFormat="1" applyFont="1" applyFill="1" applyBorder="1" applyAlignment="1" applyProtection="1">
      <alignment horizontal="right" wrapText="1" indent="2"/>
    </xf>
    <xf numFmtId="167" fontId="72" fillId="27" borderId="0" xfId="40" applyNumberFormat="1" applyFont="1" applyFill="1" applyBorder="1" applyAlignment="1" applyProtection="1">
      <alignment horizontal="right" wrapText="1" indent="2"/>
    </xf>
    <xf numFmtId="167" fontId="72" fillId="24" borderId="0" xfId="40" applyNumberFormat="1" applyFont="1" applyFill="1" applyBorder="1" applyAlignment="1" applyProtection="1">
      <alignment horizontal="right" wrapText="1" indent="2"/>
    </xf>
    <xf numFmtId="167" fontId="72" fillId="25" borderId="0" xfId="70" applyNumberFormat="1" applyFont="1" applyFill="1" applyBorder="1" applyAlignment="1" applyProtection="1">
      <alignment horizontal="right" indent="2"/>
    </xf>
    <xf numFmtId="167" fontId="72" fillId="26" borderId="0" xfId="70" applyNumberFormat="1" applyFont="1" applyFill="1" applyBorder="1" applyAlignment="1" applyProtection="1">
      <alignment horizontal="right" indent="2"/>
    </xf>
    <xf numFmtId="0" fontId="13" fillId="25" borderId="18" xfId="0" applyFont="1" applyFill="1" applyBorder="1" applyAlignment="1" applyProtection="1">
      <alignment horizontal="right" indent="5"/>
    </xf>
    <xf numFmtId="0" fontId="18" fillId="0" borderId="0" xfId="0" applyFont="1" applyBorder="1" applyAlignment="1" applyProtection="1">
      <alignment vertical="justify" wrapText="1"/>
    </xf>
    <xf numFmtId="0" fontId="0" fillId="0" borderId="0" xfId="0" applyBorder="1" applyAlignment="1" applyProtection="1">
      <alignment vertical="justify" wrapText="1"/>
    </xf>
    <xf numFmtId="173" fontId="14" fillId="25" borderId="0" xfId="0" applyNumberFormat="1" applyFont="1" applyFill="1" applyBorder="1" applyAlignment="1" applyProtection="1">
      <alignment horizontal="right"/>
    </xf>
    <xf numFmtId="0" fontId="18" fillId="25" borderId="0" xfId="0" applyFont="1" applyFill="1" applyBorder="1" applyAlignment="1" applyProtection="1">
      <alignment vertical="top"/>
    </xf>
    <xf numFmtId="0" fontId="14" fillId="24" borderId="0" xfId="40" applyFont="1" applyFill="1" applyBorder="1" applyAlignment="1" applyProtection="1">
      <alignment horizontal="left" indent="1"/>
    </xf>
    <xf numFmtId="165" fontId="14" fillId="25" borderId="0" xfId="0" applyNumberFormat="1" applyFont="1" applyFill="1" applyBorder="1" applyAlignment="1" applyProtection="1">
      <alignment horizontal="right" indent="2"/>
    </xf>
    <xf numFmtId="165" fontId="14" fillId="26" borderId="0" xfId="0" applyNumberFormat="1" applyFont="1" applyFill="1" applyBorder="1" applyAlignment="1" applyProtection="1">
      <alignment horizontal="right" indent="2"/>
    </xf>
    <xf numFmtId="169" fontId="14" fillId="27" borderId="0" xfId="40" applyNumberFormat="1" applyFont="1" applyFill="1" applyBorder="1" applyAlignment="1" applyProtection="1">
      <alignment horizontal="right" wrapText="1" indent="2"/>
    </xf>
    <xf numFmtId="0" fontId="13" fillId="24" borderId="0" xfId="40" applyFont="1" applyFill="1" applyBorder="1" applyAlignment="1" applyProtection="1">
      <alignment horizontal="left" wrapText="1"/>
    </xf>
    <xf numFmtId="169" fontId="14" fillId="24" borderId="0" xfId="40" applyNumberFormat="1" applyFont="1" applyFill="1" applyBorder="1" applyAlignment="1" applyProtection="1">
      <alignment horizontal="right" wrapText="1" indent="2"/>
    </xf>
    <xf numFmtId="0" fontId="13" fillId="24" borderId="0" xfId="40" applyFont="1" applyFill="1" applyBorder="1" applyAlignment="1" applyProtection="1">
      <alignment horizontal="left" indent="2"/>
    </xf>
    <xf numFmtId="168" fontId="13" fillId="24" borderId="0" xfId="40" applyNumberFormat="1" applyFont="1" applyFill="1" applyBorder="1" applyAlignment="1" applyProtection="1">
      <alignment horizontal="right" wrapText="1" indent="2"/>
    </xf>
    <xf numFmtId="168" fontId="13" fillId="27" borderId="0" xfId="40" applyNumberFormat="1" applyFont="1" applyFill="1" applyBorder="1" applyAlignment="1" applyProtection="1">
      <alignment horizontal="right" wrapText="1" indent="2"/>
    </xf>
    <xf numFmtId="167" fontId="14" fillId="47" borderId="0" xfId="60" applyNumberFormat="1" applyFont="1" applyFill="1" applyBorder="1" applyAlignment="1" applyProtection="1">
      <alignment horizontal="right" wrapText="1" indent="2"/>
    </xf>
    <xf numFmtId="167" fontId="14" fillId="43" borderId="0" xfId="60" applyNumberFormat="1" applyFont="1" applyFill="1" applyBorder="1" applyAlignment="1" applyProtection="1">
      <alignment horizontal="right" wrapText="1" indent="2"/>
    </xf>
    <xf numFmtId="167" fontId="72" fillId="25" borderId="0" xfId="0" applyNumberFormat="1" applyFont="1" applyFill="1" applyBorder="1" applyAlignment="1" applyProtection="1">
      <alignment horizontal="right" indent="2"/>
    </xf>
    <xf numFmtId="167" fontId="72" fillId="26" borderId="0" xfId="0" applyNumberFormat="1" applyFont="1" applyFill="1" applyBorder="1" applyAlignment="1" applyProtection="1">
      <alignment horizontal="right" indent="2"/>
    </xf>
    <xf numFmtId="0" fontId="13" fillId="25" borderId="0" xfId="0" applyFont="1" applyFill="1" applyBorder="1" applyAlignment="1" applyProtection="1">
      <alignment horizontal="left" indent="4"/>
    </xf>
    <xf numFmtId="0" fontId="18" fillId="25" borderId="0" xfId="0" applyFont="1" applyFill="1" applyBorder="1" applyAlignment="1" applyProtection="1">
      <alignment vertical="justify" wrapText="1"/>
    </xf>
    <xf numFmtId="0" fontId="0" fillId="25" borderId="0" xfId="0" applyFill="1" applyBorder="1" applyAlignment="1" applyProtection="1">
      <alignment vertical="justify" wrapText="1"/>
    </xf>
    <xf numFmtId="167" fontId="14" fillId="26" borderId="0" xfId="0" applyNumberFormat="1" applyFont="1" applyFill="1" applyBorder="1" applyAlignment="1" applyProtection="1">
      <alignment horizontal="center"/>
    </xf>
    <xf numFmtId="0" fontId="78" fillId="25" borderId="0" xfId="0" applyFont="1" applyFill="1" applyBorder="1" applyAlignment="1" applyProtection="1">
      <alignment horizontal="center"/>
    </xf>
    <xf numFmtId="167" fontId="13" fillId="26" borderId="0" xfId="0" applyNumberFormat="1" applyFont="1" applyFill="1" applyBorder="1" applyAlignment="1" applyProtection="1">
      <alignment horizontal="center"/>
    </xf>
    <xf numFmtId="167" fontId="72" fillId="26" borderId="10" xfId="0" applyNumberFormat="1" applyFont="1" applyFill="1" applyBorder="1" applyAlignment="1" applyProtection="1">
      <alignment horizontal="center"/>
    </xf>
    <xf numFmtId="167" fontId="72" fillId="26" borderId="0" xfId="0" applyNumberFormat="1" applyFont="1" applyFill="1" applyBorder="1" applyAlignment="1" applyProtection="1">
      <alignment horizontal="center"/>
    </xf>
    <xf numFmtId="165" fontId="25" fillId="25" borderId="0" xfId="0" applyNumberFormat="1" applyFont="1" applyFill="1" applyBorder="1" applyAlignment="1" applyProtection="1">
      <alignment horizontal="right" indent="2"/>
    </xf>
    <xf numFmtId="165" fontId="25" fillId="26" borderId="0" xfId="0" applyNumberFormat="1" applyFont="1" applyFill="1" applyBorder="1" applyAlignment="1" applyProtection="1">
      <alignment horizontal="right" indent="2"/>
    </xf>
    <xf numFmtId="165" fontId="72" fillId="25" borderId="0" xfId="0" applyNumberFormat="1" applyFont="1" applyFill="1" applyBorder="1" applyAlignment="1" applyProtection="1">
      <alignment horizontal="right" indent="2"/>
    </xf>
    <xf numFmtId="165" fontId="72" fillId="26" borderId="0" xfId="0" applyNumberFormat="1" applyFont="1" applyFill="1" applyBorder="1" applyAlignment="1" applyProtection="1">
      <alignment horizontal="right" indent="2"/>
    </xf>
    <xf numFmtId="165" fontId="14" fillId="24" borderId="0" xfId="40" applyNumberFormat="1" applyFont="1" applyFill="1" applyBorder="1" applyAlignment="1" applyProtection="1">
      <alignment horizontal="right" wrapText="1" indent="2"/>
    </xf>
    <xf numFmtId="165" fontId="14" fillId="27" borderId="0" xfId="40" applyNumberFormat="1" applyFont="1" applyFill="1" applyBorder="1" applyAlignment="1" applyProtection="1">
      <alignment horizontal="right" wrapText="1" indent="2"/>
    </xf>
    <xf numFmtId="0" fontId="13" fillId="25" borderId="0" xfId="0" applyFont="1" applyFill="1" applyBorder="1" applyAlignment="1" applyProtection="1">
      <alignment horizontal="right" indent="6"/>
    </xf>
    <xf numFmtId="0" fontId="77" fillId="26" borderId="24" xfId="0" applyFont="1" applyFill="1" applyBorder="1" applyAlignment="1">
      <alignment horizontal="left" vertical="center" wrapText="1"/>
    </xf>
    <xf numFmtId="0" fontId="77" fillId="26" borderId="26" xfId="0" applyFont="1" applyFill="1" applyBorder="1" applyAlignment="1">
      <alignment horizontal="left" vertical="center" wrapText="1"/>
    </xf>
    <xf numFmtId="0" fontId="77" fillId="26" borderId="25" xfId="0" applyFont="1" applyFill="1" applyBorder="1" applyAlignment="1">
      <alignment horizontal="left" vertical="center" wrapText="1"/>
    </xf>
    <xf numFmtId="0" fontId="82" fillId="25" borderId="24" xfId="62" applyFont="1" applyFill="1" applyBorder="1" applyAlignment="1">
      <alignment horizontal="left" vertical="center"/>
    </xf>
    <xf numFmtId="0" fontId="82" fillId="25" borderId="25" xfId="62" applyFont="1" applyFill="1" applyBorder="1" applyAlignment="1">
      <alignment horizontal="left" vertical="center"/>
    </xf>
    <xf numFmtId="0" fontId="13" fillId="25" borderId="0" xfId="62" applyFont="1" applyFill="1" applyBorder="1" applyAlignment="1">
      <alignment horizontal="left" indent="6"/>
    </xf>
    <xf numFmtId="0" fontId="82" fillId="26" borderId="0" xfId="62" applyFont="1" applyFill="1" applyBorder="1" applyAlignment="1">
      <alignment horizontal="center" vertical="center"/>
    </xf>
    <xf numFmtId="1" fontId="13" fillId="25" borderId="13" xfId="0" applyNumberFormat="1" applyFont="1" applyFill="1" applyBorder="1" applyAlignment="1">
      <alignment horizontal="center"/>
    </xf>
    <xf numFmtId="0" fontId="18" fillId="25" borderId="0" xfId="62" applyFont="1" applyFill="1" applyBorder="1" applyAlignment="1">
      <alignment vertical="center" wrapText="1"/>
    </xf>
    <xf numFmtId="0" fontId="82" fillId="26" borderId="0" xfId="62" applyFont="1" applyFill="1" applyBorder="1" applyAlignment="1">
      <alignment horizontal="left" vertical="center"/>
    </xf>
    <xf numFmtId="0" fontId="18" fillId="26" borderId="0" xfId="62" applyFont="1" applyFill="1" applyBorder="1" applyAlignment="1">
      <alignment horizontal="justify" wrapText="1"/>
    </xf>
    <xf numFmtId="0" fontId="72" fillId="25" borderId="0" xfId="0" applyFont="1" applyFill="1" applyBorder="1" applyAlignment="1">
      <alignment horizontal="left"/>
    </xf>
    <xf numFmtId="0" fontId="31" fillId="24" borderId="0" xfId="40" applyFont="1" applyFill="1" applyBorder="1" applyAlignment="1">
      <alignment horizontal="justify" vertical="center" wrapText="1"/>
    </xf>
    <xf numFmtId="0" fontId="18" fillId="24" borderId="0" xfId="40" applyFont="1" applyFill="1" applyBorder="1" applyAlignment="1">
      <alignment horizontal="justify" vertical="center" wrapText="1"/>
    </xf>
    <xf numFmtId="0" fontId="18" fillId="24" borderId="0" xfId="40" applyFont="1" applyFill="1" applyBorder="1" applyAlignment="1">
      <alignment horizontal="justify" vertical="top" wrapText="1"/>
    </xf>
    <xf numFmtId="0" fontId="13" fillId="26" borderId="18" xfId="0" applyFont="1" applyFill="1" applyBorder="1" applyAlignment="1">
      <alignment horizontal="right" indent="6"/>
    </xf>
    <xf numFmtId="0" fontId="11" fillId="25" borderId="23" xfId="0" applyFont="1" applyFill="1" applyBorder="1" applyAlignment="1">
      <alignment horizontal="left"/>
    </xf>
    <xf numFmtId="0" fontId="11" fillId="25" borderId="22" xfId="0" applyFont="1" applyFill="1" applyBorder="1" applyAlignment="1">
      <alignment horizontal="left"/>
    </xf>
    <xf numFmtId="0" fontId="11" fillId="25" borderId="0" xfId="0" applyFont="1" applyFill="1" applyBorder="1" applyAlignment="1">
      <alignment horizontal="left"/>
    </xf>
    <xf numFmtId="0" fontId="18" fillId="25" borderId="0" xfId="0" applyFont="1" applyFill="1" applyBorder="1" applyAlignment="1">
      <alignment horizontal="left" vertical="top"/>
    </xf>
    <xf numFmtId="0" fontId="7" fillId="25" borderId="0" xfId="0" applyFont="1" applyFill="1" applyBorder="1"/>
    <xf numFmtId="0" fontId="10" fillId="26" borderId="13" xfId="0" applyFont="1" applyFill="1" applyBorder="1" applyAlignment="1">
      <alignment horizontal="center"/>
    </xf>
    <xf numFmtId="0" fontId="31" fillId="24" borderId="0" xfId="40" applyNumberFormat="1" applyFont="1" applyFill="1" applyBorder="1" applyAlignment="1">
      <alignment horizontal="justify" vertical="center" wrapText="1"/>
    </xf>
    <xf numFmtId="0" fontId="18" fillId="24" borderId="0" xfId="40" applyNumberFormat="1" applyFont="1" applyFill="1" applyBorder="1" applyAlignment="1">
      <alignment horizontal="justify" vertical="center" wrapText="1"/>
    </xf>
    <xf numFmtId="173" fontId="14" fillId="25" borderId="0" xfId="70" applyNumberFormat="1" applyFont="1" applyFill="1" applyBorder="1" applyAlignment="1">
      <alignment horizontal="right"/>
    </xf>
    <xf numFmtId="0" fontId="13" fillId="26" borderId="13" xfId="70" applyFont="1" applyFill="1" applyBorder="1" applyAlignment="1">
      <alignment horizontal="center" wrapText="1"/>
    </xf>
    <xf numFmtId="0" fontId="13" fillId="25" borderId="18" xfId="70" applyFont="1" applyFill="1" applyBorder="1" applyAlignment="1">
      <alignment horizontal="left" indent="6"/>
    </xf>
    <xf numFmtId="0" fontId="13" fillId="25" borderId="0" xfId="70" applyFont="1" applyFill="1" applyBorder="1" applyAlignment="1">
      <alignment horizontal="left" indent="6"/>
    </xf>
    <xf numFmtId="0" fontId="18" fillId="25" borderId="0" xfId="70" applyFont="1" applyFill="1" applyBorder="1" applyAlignment="1">
      <alignment horizontal="left" vertical="top"/>
    </xf>
    <xf numFmtId="0" fontId="72" fillId="25" borderId="0" xfId="70" applyFont="1" applyFill="1" applyBorder="1" applyAlignment="1">
      <alignment horizontal="left"/>
    </xf>
    <xf numFmtId="0" fontId="72" fillId="25" borderId="0" xfId="78" applyFont="1" applyFill="1" applyBorder="1" applyAlignment="1">
      <alignment horizontal="left" vertical="center"/>
    </xf>
    <xf numFmtId="173" fontId="5" fillId="25" borderId="0" xfId="70" applyNumberFormat="1" applyFont="1" applyFill="1" applyBorder="1" applyAlignment="1">
      <alignment horizontal="left"/>
    </xf>
    <xf numFmtId="0" fontId="13" fillId="25" borderId="18" xfId="70" applyFont="1" applyFill="1" applyBorder="1" applyAlignment="1">
      <alignment horizontal="left"/>
    </xf>
    <xf numFmtId="0" fontId="13" fillId="25" borderId="18" xfId="70" applyFont="1" applyFill="1" applyBorder="1" applyAlignment="1">
      <alignment horizontal="right" indent="6"/>
    </xf>
    <xf numFmtId="0" fontId="18" fillId="25" borderId="22" xfId="70" applyFont="1" applyFill="1" applyBorder="1" applyAlignment="1">
      <alignment horizontal="center"/>
    </xf>
    <xf numFmtId="0" fontId="18" fillId="25" borderId="53" xfId="70" applyFont="1" applyFill="1" applyBorder="1" applyAlignment="1">
      <alignment horizontal="center"/>
    </xf>
    <xf numFmtId="0" fontId="43" fillId="26" borderId="27" xfId="70" applyFont="1" applyFill="1" applyBorder="1" applyAlignment="1">
      <alignment horizontal="left" vertical="center"/>
    </xf>
    <xf numFmtId="0" fontId="43" fillId="26" borderId="28" xfId="70" applyFont="1" applyFill="1" applyBorder="1" applyAlignment="1">
      <alignment horizontal="left" vertical="center"/>
    </xf>
    <xf numFmtId="0" fontId="43" fillId="26" borderId="29" xfId="70" applyFont="1" applyFill="1" applyBorder="1" applyAlignment="1">
      <alignment horizontal="left" vertical="center"/>
    </xf>
    <xf numFmtId="0" fontId="114" fillId="26" borderId="74" xfId="70" applyFont="1" applyFill="1" applyBorder="1" applyAlignment="1">
      <alignment horizontal="center" vertical="center"/>
    </xf>
    <xf numFmtId="0" fontId="114" fillId="26" borderId="75" xfId="70" applyFont="1" applyFill="1" applyBorder="1" applyAlignment="1">
      <alignment horizontal="center" vertical="center"/>
    </xf>
    <xf numFmtId="0" fontId="114" fillId="26" borderId="78" xfId="70" applyFont="1" applyFill="1" applyBorder="1" applyAlignment="1">
      <alignment horizontal="center" vertical="center"/>
    </xf>
    <xf numFmtId="0" fontId="114" fillId="26" borderId="79" xfId="70" applyFont="1" applyFill="1" applyBorder="1" applyAlignment="1">
      <alignment horizontal="center" vertical="center"/>
    </xf>
    <xf numFmtId="0" fontId="13" fillId="25" borderId="13" xfId="70" applyFont="1" applyFill="1" applyBorder="1" applyAlignment="1">
      <alignment horizontal="center" vertical="center" wrapText="1"/>
    </xf>
    <xf numFmtId="0" fontId="13" fillId="25" borderId="76" xfId="70" applyFont="1" applyFill="1" applyBorder="1" applyAlignment="1">
      <alignment horizontal="center" vertical="center" wrapText="1"/>
    </xf>
    <xf numFmtId="0" fontId="13" fillId="25" borderId="77" xfId="70" applyFont="1" applyFill="1" applyBorder="1" applyAlignment="1">
      <alignment horizontal="center" vertical="center" wrapText="1"/>
    </xf>
    <xf numFmtId="0" fontId="13" fillId="25" borderId="80" xfId="70" applyFont="1" applyFill="1" applyBorder="1" applyAlignment="1">
      <alignment horizontal="center" vertical="center" wrapText="1"/>
    </xf>
    <xf numFmtId="173" fontId="5" fillId="26" borderId="0" xfId="63" applyNumberFormat="1" applyFont="1" applyFill="1" applyBorder="1" applyAlignment="1">
      <alignment horizontal="right"/>
    </xf>
    <xf numFmtId="0" fontId="13" fillId="25" borderId="18" xfId="63" applyFont="1" applyFill="1" applyBorder="1" applyAlignment="1">
      <alignment horizontal="left" indent="6"/>
    </xf>
    <xf numFmtId="0" fontId="117" fillId="28" borderId="81" xfId="63" applyFont="1" applyFill="1" applyBorder="1" applyAlignment="1">
      <alignment horizontal="center" vertical="center"/>
    </xf>
    <xf numFmtId="0" fontId="117" fillId="28" borderId="67" xfId="63" applyFont="1" applyFill="1" applyBorder="1" applyAlignment="1">
      <alignment horizontal="center" vertical="center"/>
    </xf>
    <xf numFmtId="0" fontId="117" fillId="28" borderId="82" xfId="63" applyFont="1" applyFill="1" applyBorder="1" applyAlignment="1">
      <alignment horizontal="center" vertical="center"/>
    </xf>
    <xf numFmtId="0" fontId="117" fillId="28" borderId="83" xfId="63" applyFont="1" applyFill="1" applyBorder="1" applyAlignment="1">
      <alignment horizontal="center" vertical="center"/>
    </xf>
    <xf numFmtId="0" fontId="117" fillId="28" borderId="36" xfId="63" applyFont="1" applyFill="1" applyBorder="1" applyAlignment="1">
      <alignment horizontal="center" vertical="center"/>
    </xf>
    <xf numFmtId="0" fontId="117" fillId="28" borderId="84" xfId="63" applyFont="1" applyFill="1" applyBorder="1" applyAlignment="1">
      <alignment horizontal="center" vertical="center"/>
    </xf>
    <xf numFmtId="1" fontId="13" fillId="26" borderId="12" xfId="63" applyNumberFormat="1" applyFont="1" applyFill="1" applyBorder="1" applyAlignment="1">
      <alignment horizontal="center" vertical="center"/>
    </xf>
    <xf numFmtId="1" fontId="13" fillId="26" borderId="12" xfId="63" applyNumberFormat="1" applyFont="1" applyFill="1" applyBorder="1" applyAlignment="1">
      <alignment horizontal="center" vertical="center" wrapText="1"/>
    </xf>
    <xf numFmtId="0" fontId="13" fillId="25" borderId="18" xfId="62" applyFont="1" applyFill="1" applyBorder="1" applyAlignment="1">
      <alignment horizontal="right" indent="6"/>
    </xf>
    <xf numFmtId="0" fontId="18" fillId="24" borderId="51" xfId="40" applyFont="1" applyFill="1" applyBorder="1" applyAlignment="1">
      <alignment vertical="justify" wrapText="1"/>
    </xf>
    <xf numFmtId="0" fontId="18" fillId="24" borderId="0" xfId="40" applyFont="1" applyFill="1" applyBorder="1" applyAlignment="1">
      <alignment vertical="justify" wrapText="1"/>
    </xf>
    <xf numFmtId="0" fontId="72" fillId="25" borderId="0" xfId="62" applyFont="1" applyFill="1" applyBorder="1" applyAlignment="1">
      <alignment horizontal="left" vertical="center"/>
    </xf>
    <xf numFmtId="0" fontId="18" fillId="25" borderId="51" xfId="62" applyFont="1" applyFill="1" applyBorder="1" applyAlignment="1">
      <alignment horizontal="left" vertical="top"/>
    </xf>
    <xf numFmtId="0" fontId="18" fillId="25" borderId="0" xfId="62" applyFont="1" applyFill="1" applyBorder="1" applyAlignment="1">
      <alignment horizontal="left" vertical="top"/>
    </xf>
    <xf numFmtId="2" fontId="72" fillId="24" borderId="0" xfId="40" applyNumberFormat="1" applyFont="1" applyFill="1" applyBorder="1" applyAlignment="1">
      <alignment horizontal="center" vertical="center" wrapText="1"/>
    </xf>
    <xf numFmtId="0" fontId="13" fillId="25" borderId="12" xfId="62" applyFont="1" applyFill="1" applyBorder="1" applyAlignment="1">
      <alignment horizontal="center"/>
    </xf>
    <xf numFmtId="0" fontId="72" fillId="24" borderId="0" xfId="40" applyFont="1" applyFill="1" applyBorder="1" applyAlignment="1">
      <alignment vertical="center" wrapText="1"/>
    </xf>
    <xf numFmtId="173" fontId="14" fillId="25" borderId="0" xfId="62" applyNumberFormat="1" applyFont="1" applyFill="1" applyBorder="1" applyAlignment="1">
      <alignment horizontal="left"/>
    </xf>
    <xf numFmtId="0" fontId="43" fillId="26" borderId="31" xfId="62" applyFont="1" applyFill="1" applyBorder="1" applyAlignment="1">
      <alignment horizontal="left" vertical="center" wrapText="1"/>
    </xf>
    <xf numFmtId="0" fontId="43" fillId="26" borderId="32" xfId="62" applyFont="1" applyFill="1" applyBorder="1" applyAlignment="1">
      <alignment horizontal="left" vertical="center" wrapText="1"/>
    </xf>
    <xf numFmtId="0" fontId="43" fillId="26" borderId="33" xfId="62" applyFont="1" applyFill="1" applyBorder="1" applyAlignment="1">
      <alignment horizontal="left" vertical="center" wrapText="1"/>
    </xf>
    <xf numFmtId="0" fontId="18" fillId="24" borderId="51" xfId="40" applyFont="1" applyFill="1" applyBorder="1" applyAlignment="1">
      <alignment horizontal="left" vertical="top"/>
    </xf>
    <xf numFmtId="0" fontId="18" fillId="24" borderId="0" xfId="40" applyFont="1" applyFill="1" applyBorder="1" applyAlignment="1">
      <alignment horizontal="left" vertical="top"/>
    </xf>
    <xf numFmtId="0" fontId="13" fillId="0" borderId="12" xfId="53" applyFont="1" applyBorder="1" applyAlignment="1">
      <alignment horizontal="center" vertical="center" wrapText="1"/>
    </xf>
    <xf numFmtId="0" fontId="13" fillId="0" borderId="58" xfId="53" applyFont="1" applyBorder="1" applyAlignment="1">
      <alignment horizontal="center" vertical="center" wrapText="1"/>
    </xf>
    <xf numFmtId="0" fontId="13" fillId="0" borderId="57" xfId="53" applyFont="1" applyBorder="1" applyAlignment="1">
      <alignment horizontal="center" vertical="center" wrapText="1"/>
    </xf>
    <xf numFmtId="164" fontId="14" fillId="27" borderId="48" xfId="40" applyNumberFormat="1" applyFont="1" applyFill="1" applyBorder="1" applyAlignment="1">
      <alignment horizontal="center" wrapText="1"/>
    </xf>
    <xf numFmtId="164" fontId="18" fillId="27" borderId="48" xfId="40" applyNumberFormat="1" applyFont="1" applyFill="1" applyBorder="1" applyAlignment="1">
      <alignment horizontal="right" wrapText="1"/>
    </xf>
    <xf numFmtId="0" fontId="13" fillId="25" borderId="18" xfId="0" applyFont="1" applyFill="1" applyBorder="1" applyAlignment="1">
      <alignment horizontal="left" indent="6"/>
    </xf>
    <xf numFmtId="0" fontId="43" fillId="26" borderId="31" xfId="0" applyFont="1" applyFill="1" applyBorder="1" applyAlignment="1">
      <alignment horizontal="left" vertical="center"/>
    </xf>
    <xf numFmtId="0" fontId="43" fillId="26" borderId="32" xfId="0" applyFont="1" applyFill="1" applyBorder="1" applyAlignment="1">
      <alignment horizontal="left" vertical="center"/>
    </xf>
    <xf numFmtId="0" fontId="43" fillId="26" borderId="33" xfId="0" applyFont="1" applyFill="1" applyBorder="1" applyAlignment="1">
      <alignment horizontal="left" vertical="center"/>
    </xf>
    <xf numFmtId="0" fontId="18" fillId="0" borderId="0" xfId="0" applyFont="1" applyBorder="1" applyAlignment="1">
      <alignment vertical="justify" wrapText="1"/>
    </xf>
    <xf numFmtId="0" fontId="0" fillId="0" borderId="0" xfId="0" applyBorder="1" applyAlignment="1">
      <alignment vertical="justify" wrapText="1"/>
    </xf>
    <xf numFmtId="0" fontId="13" fillId="26" borderId="12" xfId="53" applyFont="1" applyFill="1" applyBorder="1" applyAlignment="1">
      <alignment horizontal="center" vertical="center" wrapText="1"/>
    </xf>
    <xf numFmtId="0" fontId="13" fillId="25" borderId="57" xfId="0" applyFont="1" applyFill="1" applyBorder="1" applyAlignment="1">
      <alignment horizontal="center"/>
    </xf>
    <xf numFmtId="0" fontId="13" fillId="25" borderId="12" xfId="0" applyFont="1" applyFill="1" applyBorder="1" applyAlignment="1">
      <alignment horizontal="center"/>
    </xf>
    <xf numFmtId="173" fontId="14" fillId="25" borderId="0" xfId="62" applyNumberFormat="1" applyFont="1" applyFill="1" applyBorder="1" applyAlignment="1">
      <alignment horizontal="right"/>
    </xf>
    <xf numFmtId="0" fontId="72" fillId="25" borderId="0" xfId="0" applyFont="1" applyFill="1" applyBorder="1" applyAlignment="1">
      <alignment horizontal="left" vertical="center"/>
    </xf>
    <xf numFmtId="0" fontId="86" fillId="25" borderId="0" xfId="0" applyFont="1" applyFill="1" applyBorder="1" applyAlignment="1">
      <alignment horizontal="center"/>
    </xf>
    <xf numFmtId="0" fontId="13" fillId="25" borderId="0" xfId="70" applyFont="1" applyFill="1" applyBorder="1" applyAlignment="1">
      <alignment horizontal="left" indent="1"/>
    </xf>
    <xf numFmtId="0" fontId="119" fillId="25" borderId="0" xfId="70" applyFont="1" applyFill="1" applyBorder="1" applyAlignment="1">
      <alignment horizontal="left" indent="1"/>
    </xf>
    <xf numFmtId="0" fontId="13" fillId="0" borderId="0" xfId="70" applyFont="1" applyBorder="1" applyAlignment="1">
      <alignment horizontal="left" indent="1"/>
    </xf>
    <xf numFmtId="0" fontId="13" fillId="25" borderId="0" xfId="70" applyFont="1" applyFill="1" applyBorder="1" applyAlignment="1">
      <alignment horizontal="left"/>
    </xf>
    <xf numFmtId="0" fontId="77" fillId="26" borderId="31" xfId="70" applyFont="1" applyFill="1" applyBorder="1" applyAlignment="1">
      <alignment horizontal="left" vertical="center"/>
    </xf>
    <xf numFmtId="0" fontId="77" fillId="26" borderId="32" xfId="70" applyFont="1" applyFill="1" applyBorder="1" applyAlignment="1">
      <alignment horizontal="left" vertical="center"/>
    </xf>
    <xf numFmtId="0" fontId="77" fillId="26" borderId="33" xfId="70" applyFont="1" applyFill="1" applyBorder="1" applyAlignment="1">
      <alignment horizontal="left" vertical="center"/>
    </xf>
    <xf numFmtId="0" fontId="89" fillId="26" borderId="34" xfId="70" applyFont="1" applyFill="1" applyBorder="1" applyAlignment="1">
      <alignment horizontal="left" vertical="center"/>
    </xf>
    <xf numFmtId="0" fontId="89" fillId="26" borderId="37" xfId="70" applyFont="1" applyFill="1" applyBorder="1" applyAlignment="1">
      <alignment horizontal="left" vertical="center"/>
    </xf>
    <xf numFmtId="0" fontId="89" fillId="26" borderId="35" xfId="70" applyFont="1" applyFill="1" applyBorder="1" applyAlignment="1">
      <alignment horizontal="left" vertical="center"/>
    </xf>
    <xf numFmtId="0" fontId="18" fillId="0" borderId="67" xfId="70" applyFont="1" applyBorder="1" applyAlignment="1">
      <alignment vertical="justify" wrapText="1"/>
    </xf>
    <xf numFmtId="0" fontId="18" fillId="0" borderId="0" xfId="70" applyFont="1" applyBorder="1" applyAlignment="1">
      <alignment vertical="justify" wrapText="1"/>
    </xf>
    <xf numFmtId="0" fontId="13" fillId="25" borderId="49" xfId="70" applyFont="1" applyFill="1" applyBorder="1" applyAlignment="1">
      <alignment horizontal="center"/>
    </xf>
    <xf numFmtId="0" fontId="13" fillId="25" borderId="18" xfId="70" applyFont="1" applyFill="1" applyBorder="1" applyAlignment="1">
      <alignment horizontal="right"/>
    </xf>
    <xf numFmtId="0" fontId="13" fillId="25" borderId="73" xfId="70" applyFont="1" applyFill="1" applyBorder="1" applyAlignment="1">
      <alignment horizontal="center" wrapText="1"/>
    </xf>
    <xf numFmtId="0" fontId="13" fillId="25" borderId="13" xfId="70" applyFont="1" applyFill="1" applyBorder="1" applyAlignment="1">
      <alignment horizontal="center" wrapText="1"/>
    </xf>
    <xf numFmtId="0" fontId="13" fillId="25" borderId="71" xfId="70" applyFont="1" applyFill="1" applyBorder="1" applyAlignment="1">
      <alignment horizontal="center" wrapText="1"/>
    </xf>
    <xf numFmtId="0" fontId="14" fillId="25" borderId="0" xfId="70" applyFont="1" applyFill="1" applyBorder="1" applyAlignment="1">
      <alignment horizontal="left" indent="1"/>
    </xf>
    <xf numFmtId="0" fontId="44" fillId="25" borderId="36" xfId="70" applyFont="1" applyFill="1" applyBorder="1" applyAlignment="1">
      <alignment horizontal="justify" vertical="top" wrapText="1"/>
    </xf>
    <xf numFmtId="0" fontId="18" fillId="26" borderId="51" xfId="70" applyFont="1" applyFill="1" applyBorder="1" applyAlignment="1">
      <alignment vertical="justify" wrapText="1"/>
    </xf>
    <xf numFmtId="0" fontId="18" fillId="26" borderId="0" xfId="70" applyFont="1" applyFill="1" applyBorder="1" applyAlignment="1">
      <alignment vertical="justify" wrapText="1"/>
    </xf>
    <xf numFmtId="0" fontId="72" fillId="26" borderId="0" xfId="70" applyFont="1" applyFill="1" applyBorder="1" applyAlignment="1">
      <alignment horizontal="left"/>
    </xf>
    <xf numFmtId="0" fontId="43" fillId="26" borderId="31" xfId="70" applyFont="1" applyFill="1" applyBorder="1" applyAlignment="1">
      <alignment horizontal="left" vertical="center"/>
    </xf>
    <xf numFmtId="0" fontId="43" fillId="26" borderId="32" xfId="70" applyFont="1" applyFill="1" applyBorder="1" applyAlignment="1">
      <alignment horizontal="left" vertical="center"/>
    </xf>
    <xf numFmtId="0" fontId="43" fillId="26" borderId="33" xfId="70" applyFont="1" applyFill="1" applyBorder="1" applyAlignment="1">
      <alignment horizontal="left" vertical="center"/>
    </xf>
    <xf numFmtId="0" fontId="72" fillId="25" borderId="0" xfId="70" applyFont="1" applyFill="1" applyBorder="1" applyAlignment="1">
      <alignment horizontal="left" vertical="center"/>
    </xf>
    <xf numFmtId="0" fontId="85" fillId="25" borderId="0" xfId="70" applyFont="1" applyFill="1" applyBorder="1" applyAlignment="1">
      <alignment horizontal="left" vertical="center"/>
    </xf>
    <xf numFmtId="0" fontId="13" fillId="26" borderId="49" xfId="70" applyFont="1" applyFill="1" applyBorder="1" applyAlignment="1">
      <alignment horizontal="center"/>
    </xf>
    <xf numFmtId="0" fontId="13" fillId="26" borderId="52" xfId="70" applyFont="1" applyFill="1" applyBorder="1" applyAlignment="1">
      <alignment horizontal="center"/>
    </xf>
    <xf numFmtId="0" fontId="11" fillId="26" borderId="51" xfId="62" applyFont="1" applyFill="1" applyBorder="1" applyAlignment="1">
      <alignment horizontal="left" vertical="top"/>
    </xf>
    <xf numFmtId="0" fontId="11" fillId="26" borderId="0" xfId="62" applyFont="1" applyFill="1" applyBorder="1" applyAlignment="1">
      <alignment horizontal="left" vertical="top"/>
    </xf>
    <xf numFmtId="0" fontId="10" fillId="26" borderId="13" xfId="62" applyFont="1" applyFill="1" applyBorder="1" applyAlignment="1">
      <alignment horizontal="center"/>
    </xf>
    <xf numFmtId="0" fontId="13" fillId="25" borderId="18" xfId="71" applyFont="1" applyFill="1" applyBorder="1" applyAlignment="1">
      <alignment horizontal="left" indent="6"/>
    </xf>
    <xf numFmtId="0" fontId="11" fillId="25" borderId="22" xfId="62" applyFont="1" applyFill="1" applyBorder="1" applyAlignment="1">
      <alignment horizontal="left"/>
    </xf>
    <xf numFmtId="0" fontId="77" fillId="26" borderId="31" xfId="62" applyFont="1" applyFill="1" applyBorder="1" applyAlignment="1">
      <alignment horizontal="left" vertical="center"/>
    </xf>
    <xf numFmtId="0" fontId="77" fillId="26" borderId="32" xfId="62" applyFont="1" applyFill="1" applyBorder="1" applyAlignment="1">
      <alignment horizontal="left" vertical="center"/>
    </xf>
    <xf numFmtId="0" fontId="77" fillId="26" borderId="33" xfId="62" applyFont="1" applyFill="1" applyBorder="1" applyAlignment="1">
      <alignment horizontal="left" vertical="center"/>
    </xf>
    <xf numFmtId="3" fontId="83" fillId="26" borderId="0" xfId="62" applyNumberFormat="1" applyFont="1" applyFill="1" applyBorder="1" applyAlignment="1">
      <alignment horizontal="right" vertical="center" indent="2"/>
    </xf>
    <xf numFmtId="0" fontId="11" fillId="26" borderId="49" xfId="62" applyFont="1" applyFill="1" applyBorder="1" applyAlignment="1">
      <alignment horizontal="right"/>
    </xf>
    <xf numFmtId="0" fontId="11" fillId="26" borderId="49" xfId="62" applyFont="1" applyFill="1" applyBorder="1" applyAlignment="1">
      <alignment horizontal="left"/>
    </xf>
    <xf numFmtId="3" fontId="72" fillId="27" borderId="0" xfId="40" applyNumberFormat="1" applyFont="1" applyFill="1" applyBorder="1" applyAlignment="1">
      <alignment horizontal="left" vertical="center" wrapText="1"/>
    </xf>
    <xf numFmtId="3" fontId="85" fillId="26" borderId="0" xfId="62" applyNumberFormat="1" applyFont="1" applyFill="1" applyBorder="1" applyAlignment="1">
      <alignment horizontal="right" vertical="center" indent="2"/>
    </xf>
    <xf numFmtId="0" fontId="72" fillId="26" borderId="0" xfId="78" applyFont="1" applyFill="1" applyBorder="1" applyAlignment="1">
      <alignment horizontal="left" vertical="center"/>
    </xf>
    <xf numFmtId="0" fontId="18" fillId="26" borderId="0" xfId="78" applyFont="1" applyFill="1" applyBorder="1" applyAlignment="1">
      <alignment horizontal="left" vertical="top"/>
    </xf>
    <xf numFmtId="0" fontId="13" fillId="26" borderId="12" xfId="78" applyFont="1" applyFill="1" applyBorder="1" applyAlignment="1">
      <alignment horizontal="center" vertical="center" wrapText="1"/>
    </xf>
    <xf numFmtId="0" fontId="13" fillId="27" borderId="0" xfId="40" applyFont="1" applyFill="1" applyBorder="1" applyAlignment="1">
      <alignment vertical="center" wrapText="1"/>
    </xf>
    <xf numFmtId="0" fontId="13" fillId="27" borderId="0" xfId="40" applyFont="1" applyFill="1" applyBorder="1" applyAlignment="1">
      <alignment horizontal="left" vertical="center" wrapText="1"/>
    </xf>
    <xf numFmtId="0" fontId="14" fillId="26" borderId="0" xfId="62" applyFont="1" applyFill="1" applyBorder="1" applyAlignment="1">
      <alignment horizontal="left" wrapText="1"/>
    </xf>
    <xf numFmtId="0" fontId="11" fillId="25" borderId="23" xfId="70" applyFont="1" applyFill="1" applyBorder="1" applyAlignment="1">
      <alignment horizontal="left"/>
    </xf>
    <xf numFmtId="0" fontId="11" fillId="25" borderId="22" xfId="70" applyFont="1" applyFill="1" applyBorder="1" applyAlignment="1">
      <alignment horizontal="left"/>
    </xf>
    <xf numFmtId="0" fontId="43" fillId="26" borderId="44" xfId="70" applyFont="1" applyFill="1" applyBorder="1" applyAlignment="1">
      <alignment horizontal="left" vertical="center"/>
    </xf>
    <xf numFmtId="0" fontId="43" fillId="26" borderId="45" xfId="70" applyFont="1" applyFill="1" applyBorder="1" applyAlignment="1">
      <alignment horizontal="left" vertical="center"/>
    </xf>
    <xf numFmtId="0" fontId="43" fillId="26" borderId="46" xfId="70" applyFont="1" applyFill="1" applyBorder="1" applyAlignment="1">
      <alignment horizontal="left" vertical="center"/>
    </xf>
    <xf numFmtId="0" fontId="18" fillId="26" borderId="0" xfId="70" applyFont="1" applyFill="1" applyBorder="1" applyAlignment="1">
      <alignment horizontal="left" vertical="top"/>
    </xf>
    <xf numFmtId="0" fontId="31" fillId="26" borderId="10" xfId="62" applyFont="1" applyFill="1" applyBorder="1" applyAlignment="1">
      <alignment horizontal="center" vertical="center" wrapText="1"/>
    </xf>
    <xf numFmtId="0" fontId="31" fillId="26" borderId="11" xfId="62" applyFont="1" applyFill="1" applyBorder="1" applyAlignment="1">
      <alignment horizontal="center" vertical="center" wrapText="1"/>
    </xf>
    <xf numFmtId="0" fontId="13" fillId="26" borderId="13" xfId="62" applyFont="1" applyFill="1" applyBorder="1" applyAlignment="1">
      <alignment horizontal="center" vertical="center"/>
    </xf>
    <xf numFmtId="0" fontId="13" fillId="26" borderId="71" xfId="62" applyFont="1" applyFill="1" applyBorder="1" applyAlignment="1">
      <alignment horizontal="center" vertical="center"/>
    </xf>
    <xf numFmtId="173" fontId="14" fillId="25" borderId="0" xfId="70" applyNumberFormat="1" applyFont="1" applyFill="1" applyBorder="1" applyAlignment="1">
      <alignment horizontal="left"/>
    </xf>
    <xf numFmtId="0" fontId="31" fillId="25" borderId="10" xfId="62" applyFont="1" applyFill="1" applyBorder="1" applyAlignment="1">
      <alignment horizontal="center" vertical="center" wrapText="1"/>
    </xf>
    <xf numFmtId="0" fontId="31" fillId="25" borderId="11" xfId="62" applyFont="1" applyFill="1" applyBorder="1" applyAlignment="1">
      <alignment horizontal="center" vertical="center" wrapText="1"/>
    </xf>
    <xf numFmtId="0" fontId="72" fillId="44" borderId="0" xfId="70" applyFont="1" applyFill="1" applyBorder="1" applyAlignment="1">
      <alignment horizontal="left"/>
    </xf>
    <xf numFmtId="0" fontId="18" fillId="27" borderId="0" xfId="40" applyFont="1" applyFill="1" applyBorder="1" applyAlignment="1">
      <alignment horizontal="left" wrapText="1"/>
    </xf>
    <xf numFmtId="0" fontId="18" fillId="24" borderId="0" xfId="40" applyFont="1" applyFill="1" applyBorder="1" applyAlignment="1">
      <alignment horizontal="left" wrapText="1"/>
    </xf>
    <xf numFmtId="0" fontId="13" fillId="27" borderId="0" xfId="40" applyFont="1" applyFill="1" applyBorder="1" applyAlignment="1">
      <alignment horizontal="left" vertical="center" wrapText="1" indent="1"/>
    </xf>
    <xf numFmtId="0" fontId="11" fillId="25" borderId="0" xfId="70" applyFont="1" applyFill="1" applyBorder="1" applyAlignment="1">
      <alignment horizontal="left"/>
    </xf>
    <xf numFmtId="0" fontId="43" fillId="0" borderId="44" xfId="70" applyFont="1" applyFill="1" applyBorder="1" applyAlignment="1">
      <alignment horizontal="left" vertical="center"/>
    </xf>
    <xf numFmtId="0" fontId="43" fillId="0" borderId="45" xfId="70" applyFont="1" applyFill="1" applyBorder="1" applyAlignment="1">
      <alignment horizontal="left" vertical="center"/>
    </xf>
    <xf numFmtId="0" fontId="43" fillId="0" borderId="46" xfId="70" applyFont="1" applyFill="1" applyBorder="1" applyAlignment="1">
      <alignment horizontal="left" vertical="center"/>
    </xf>
    <xf numFmtId="0" fontId="81" fillId="26" borderId="0" xfId="70" applyFont="1" applyFill="1" applyBorder="1" applyAlignment="1">
      <alignment horizontal="left"/>
    </xf>
    <xf numFmtId="0" fontId="18" fillId="24" borderId="0" xfId="40" applyFont="1" applyFill="1" applyBorder="1" applyAlignment="1">
      <alignment horizontal="left" vertical="top" wrapText="1"/>
    </xf>
    <xf numFmtId="0" fontId="13" fillId="24" borderId="0" xfId="40" applyFont="1" applyFill="1" applyBorder="1" applyAlignment="1">
      <alignment horizontal="left" vertical="center" wrapText="1" indent="1"/>
    </xf>
    <xf numFmtId="0" fontId="13" fillId="26" borderId="13" xfId="70" applyFont="1" applyFill="1" applyBorder="1" applyAlignment="1">
      <alignment horizontal="center"/>
    </xf>
    <xf numFmtId="0" fontId="13" fillId="26" borderId="71" xfId="70" applyFont="1" applyFill="1" applyBorder="1" applyAlignment="1">
      <alignment horizontal="center"/>
    </xf>
    <xf numFmtId="3" fontId="81" fillId="26" borderId="0" xfId="70" applyNumberFormat="1" applyFont="1" applyFill="1" applyBorder="1" applyAlignment="1">
      <alignment horizontal="left"/>
    </xf>
    <xf numFmtId="3" fontId="13" fillId="27" borderId="0" xfId="40" applyNumberFormat="1" applyFont="1" applyFill="1" applyBorder="1" applyAlignment="1">
      <alignment horizontal="left" vertical="center" wrapText="1" indent="1"/>
    </xf>
    <xf numFmtId="0" fontId="18" fillId="27" borderId="0" xfId="40" applyFont="1" applyFill="1" applyBorder="1" applyAlignment="1">
      <alignment horizontal="left"/>
    </xf>
    <xf numFmtId="0" fontId="18" fillId="27" borderId="19" xfId="40" applyFont="1" applyFill="1" applyBorder="1" applyAlignment="1">
      <alignment horizontal="left"/>
    </xf>
    <xf numFmtId="0" fontId="13" fillId="25" borderId="18" xfId="70" applyFont="1" applyFill="1" applyBorder="1" applyAlignment="1">
      <alignment horizontal="right" indent="5"/>
    </xf>
    <xf numFmtId="3" fontId="18" fillId="25" borderId="0" xfId="70" applyNumberFormat="1" applyFont="1" applyFill="1" applyBorder="1" applyAlignment="1">
      <alignment horizontal="right"/>
    </xf>
    <xf numFmtId="165" fontId="111" fillId="0" borderId="0" xfId="70" applyNumberFormat="1" applyFont="1" applyFill="1" applyAlignment="1">
      <alignment horizontal="justify" vertical="center"/>
    </xf>
    <xf numFmtId="0" fontId="72" fillId="25" borderId="0" xfId="70" applyFont="1" applyFill="1" applyBorder="1" applyAlignment="1">
      <alignment horizontal="justify" vertical="center"/>
    </xf>
    <xf numFmtId="0" fontId="18" fillId="25" borderId="0" xfId="70" applyNumberFormat="1" applyFont="1" applyFill="1" applyBorder="1" applyAlignment="1" applyProtection="1">
      <alignment horizontal="justify" vertical="justify" wrapText="1"/>
      <protection locked="0"/>
    </xf>
    <xf numFmtId="49" fontId="18" fillId="25" borderId="0" xfId="70" applyNumberFormat="1" applyFont="1" applyFill="1" applyBorder="1" applyAlignment="1">
      <alignment wrapText="1"/>
    </xf>
    <xf numFmtId="0" fontId="13" fillId="25" borderId="13" xfId="70" applyFont="1" applyFill="1" applyBorder="1" applyAlignment="1">
      <alignment horizontal="center"/>
    </xf>
    <xf numFmtId="0" fontId="14" fillId="27" borderId="0" xfId="61" applyFont="1" applyFill="1" applyBorder="1" applyAlignment="1">
      <alignment horizontal="justify" vertical="center"/>
    </xf>
    <xf numFmtId="1" fontId="14" fillId="35" borderId="0" xfId="51" applyNumberFormat="1" applyFont="1" applyFill="1" applyBorder="1" applyAlignment="1">
      <alignment horizontal="center"/>
    </xf>
    <xf numFmtId="0" fontId="18" fillId="24" borderId="0" xfId="61" applyFont="1" applyFill="1" applyBorder="1" applyAlignment="1">
      <alignment horizontal="left" wrapText="1"/>
    </xf>
    <xf numFmtId="0" fontId="31" fillId="24" borderId="0" xfId="61" applyFont="1" applyFill="1" applyBorder="1" applyAlignment="1">
      <alignment horizontal="left" wrapText="1"/>
    </xf>
    <xf numFmtId="0" fontId="18" fillId="24" borderId="19" xfId="61" applyFont="1" applyFill="1" applyBorder="1" applyAlignment="1">
      <alignment horizontal="left" wrapText="1"/>
    </xf>
    <xf numFmtId="49" fontId="14" fillId="25" borderId="0" xfId="51" applyNumberFormat="1" applyFont="1" applyFill="1" applyBorder="1" applyAlignment="1">
      <alignment horizontal="left"/>
    </xf>
    <xf numFmtId="0" fontId="14" fillId="25" borderId="0" xfId="51" applyNumberFormat="1" applyFont="1" applyFill="1" applyBorder="1" applyAlignment="1">
      <alignment horizontal="left"/>
    </xf>
    <xf numFmtId="173" fontId="14" fillId="25" borderId="0" xfId="52" applyNumberFormat="1" applyFont="1" applyFill="1" applyBorder="1" applyAlignment="1">
      <alignment horizontal="right"/>
    </xf>
    <xf numFmtId="0" fontId="14" fillId="27" borderId="0" xfId="61" applyFont="1" applyFill="1" applyBorder="1" applyAlignment="1">
      <alignment horizontal="justify" vertical="center" wrapText="1"/>
    </xf>
    <xf numFmtId="0" fontId="43" fillId="26" borderId="15" xfId="51" applyFont="1" applyFill="1" applyBorder="1" applyAlignment="1">
      <alignment horizontal="left" vertical="center"/>
    </xf>
    <xf numFmtId="0" fontId="43" fillId="26" borderId="16" xfId="51" applyFont="1" applyFill="1" applyBorder="1" applyAlignment="1">
      <alignment horizontal="left" vertical="center"/>
    </xf>
    <xf numFmtId="0" fontId="43" fillId="26" borderId="17" xfId="51" applyFont="1" applyFill="1" applyBorder="1" applyAlignment="1">
      <alignment horizontal="left" vertical="center"/>
    </xf>
    <xf numFmtId="0" fontId="82" fillId="26" borderId="24" xfId="51" applyNumberFormat="1" applyFont="1" applyFill="1" applyBorder="1" applyAlignment="1">
      <alignment horizontal="center" vertical="center" wrapText="1"/>
    </xf>
    <xf numFmtId="0" fontId="82" fillId="26" borderId="25" xfId="51" applyNumberFormat="1" applyFont="1" applyFill="1" applyBorder="1" applyAlignment="1">
      <alignment horizontal="center" vertical="center"/>
    </xf>
    <xf numFmtId="0" fontId="14" fillId="25" borderId="0" xfId="52" applyNumberFormat="1" applyFont="1" applyFill="1" applyAlignment="1">
      <alignment horizontal="right"/>
    </xf>
    <xf numFmtId="0" fontId="14" fillId="25" borderId="0" xfId="52" applyNumberFormat="1" applyFont="1" applyFill="1" applyBorder="1" applyAlignment="1">
      <alignment horizontal="right"/>
    </xf>
    <xf numFmtId="0" fontId="13" fillId="25" borderId="0" xfId="0" applyFont="1" applyFill="1" applyBorder="1" applyAlignment="1">
      <alignment horizontal="center"/>
    </xf>
    <xf numFmtId="173" fontId="14" fillId="25" borderId="20" xfId="52" applyNumberFormat="1" applyFont="1" applyFill="1" applyBorder="1" applyAlignment="1">
      <alignment horizontal="left"/>
    </xf>
    <xf numFmtId="173" fontId="14" fillId="25" borderId="0" xfId="52" applyNumberFormat="1" applyFont="1" applyFill="1" applyBorder="1" applyAlignment="1">
      <alignment horizontal="left"/>
    </xf>
    <xf numFmtId="0" fontId="12" fillId="25" borderId="0" xfId="0" applyFont="1" applyFill="1" applyBorder="1"/>
    <xf numFmtId="0" fontId="35" fillId="25" borderId="0" xfId="0" applyFont="1" applyFill="1" applyBorder="1" applyAlignment="1">
      <alignment horizontal="left"/>
    </xf>
    <xf numFmtId="164" fontId="131" fillId="37" borderId="0" xfId="40" applyNumberFormat="1" applyFont="1" applyFill="1" applyBorder="1" applyAlignment="1">
      <alignment horizontal="justify" vertical="center" readingOrder="1"/>
    </xf>
    <xf numFmtId="164" fontId="44" fillId="24" borderId="20" xfId="40" applyNumberFormat="1" applyFont="1" applyFill="1" applyBorder="1" applyAlignment="1">
      <alignment horizontal="justify" readingOrder="1"/>
    </xf>
    <xf numFmtId="164" fontId="44" fillId="24" borderId="0" xfId="40" applyNumberFormat="1" applyFont="1" applyFill="1" applyBorder="1" applyAlignment="1">
      <alignment horizontal="justify" readingOrder="1"/>
    </xf>
  </cellXfs>
  <cellStyles count="220">
    <cellStyle name="%" xfId="1"/>
    <cellStyle name="% 2" xfId="120"/>
    <cellStyle name="20% - Cor1" xfId="2" builtinId="30" customBuiltin="1"/>
    <cellStyle name="20% - Cor1 2" xfId="79"/>
    <cellStyle name="20% - Cor2" xfId="3" builtinId="34" customBuiltin="1"/>
    <cellStyle name="20% - Cor2 2" xfId="80"/>
    <cellStyle name="20% - Cor3" xfId="4" builtinId="38" customBuiltin="1"/>
    <cellStyle name="20% - Cor3 2" xfId="81"/>
    <cellStyle name="20% - Cor4" xfId="5" builtinId="42" customBuiltin="1"/>
    <cellStyle name="20% - Cor4 2" xfId="82"/>
    <cellStyle name="20% - Cor5" xfId="6" builtinId="46" customBuiltin="1"/>
    <cellStyle name="20% - Cor5 2" xfId="83"/>
    <cellStyle name="20% - Cor6" xfId="7" builtinId="50" customBuiltin="1"/>
    <cellStyle name="20% - Cor6 2" xfId="84"/>
    <cellStyle name="40% - Cor1" xfId="8" builtinId="31" customBuiltin="1"/>
    <cellStyle name="40% - Cor1 2" xfId="85"/>
    <cellStyle name="40% - Cor2" xfId="9" builtinId="35" customBuiltin="1"/>
    <cellStyle name="40% - Cor2 2" xfId="86"/>
    <cellStyle name="40% - Cor3" xfId="10" builtinId="39" customBuiltin="1"/>
    <cellStyle name="40% - Cor3 2" xfId="87"/>
    <cellStyle name="40% - Cor4" xfId="11" builtinId="43" customBuiltin="1"/>
    <cellStyle name="40% - Cor4 2" xfId="88"/>
    <cellStyle name="40% - Cor5" xfId="12" builtinId="47" customBuiltin="1"/>
    <cellStyle name="40% - Cor5 2" xfId="89"/>
    <cellStyle name="40% - Cor6" xfId="13" builtinId="51" customBuiltin="1"/>
    <cellStyle name="40% - Cor6 2" xfId="90"/>
    <cellStyle name="60% - Cor1" xfId="14" builtinId="32" customBuiltin="1"/>
    <cellStyle name="60% - Cor1 2" xfId="91"/>
    <cellStyle name="60% - Cor2" xfId="15" builtinId="36" customBuiltin="1"/>
    <cellStyle name="60% - Cor2 2" xfId="92"/>
    <cellStyle name="60% - Cor3" xfId="16" builtinId="40" customBuiltin="1"/>
    <cellStyle name="60% - Cor3 2" xfId="93"/>
    <cellStyle name="60% - Cor4" xfId="17" builtinId="44" customBuiltin="1"/>
    <cellStyle name="60% - Cor4 2" xfId="94"/>
    <cellStyle name="60% - Cor5" xfId="18" builtinId="48" customBuiltin="1"/>
    <cellStyle name="60% - Cor5 2" xfId="95"/>
    <cellStyle name="60% - Cor6" xfId="19" builtinId="52" customBuiltin="1"/>
    <cellStyle name="60% - Cor6 2" xfId="96"/>
    <cellStyle name="CABECALHO" xfId="73"/>
    <cellStyle name="Cabeçalho 1" xfId="20" builtinId="16" customBuiltin="1"/>
    <cellStyle name="Cabeçalho 1 2" xfId="97"/>
    <cellStyle name="Cabeçalho 2" xfId="21" builtinId="17" customBuiltin="1"/>
    <cellStyle name="Cabeçalho 2 2" xfId="98"/>
    <cellStyle name="Cabeçalho 3" xfId="22" builtinId="18" customBuiltin="1"/>
    <cellStyle name="Cabeçalho 3 2" xfId="99"/>
    <cellStyle name="Cabeçalho 4" xfId="23" builtinId="19" customBuiltin="1"/>
    <cellStyle name="Cabeçalho 4 2" xfId="100"/>
    <cellStyle name="Cálculo" xfId="24" builtinId="22" customBuiltin="1"/>
    <cellStyle name="Cálculo 2" xfId="101"/>
    <cellStyle name="Célula Ligada" xfId="25" builtinId="24" customBuiltin="1"/>
    <cellStyle name="Célula Ligada 2" xfId="102"/>
    <cellStyle name="Comma 2" xfId="162"/>
    <cellStyle name="Cor1" xfId="26" builtinId="29" customBuiltin="1"/>
    <cellStyle name="Cor1 2" xfId="103"/>
    <cellStyle name="Cor2" xfId="27" builtinId="33" customBuiltin="1"/>
    <cellStyle name="Cor2 2" xfId="104"/>
    <cellStyle name="Cor3" xfId="28" builtinId="37" customBuiltin="1"/>
    <cellStyle name="Cor3 2" xfId="105"/>
    <cellStyle name="Cor4" xfId="29" builtinId="41" customBuiltin="1"/>
    <cellStyle name="Cor4 2" xfId="106"/>
    <cellStyle name="Cor5" xfId="30" builtinId="45" customBuiltin="1"/>
    <cellStyle name="Cor5 2" xfId="107"/>
    <cellStyle name="Cor6" xfId="31" builtinId="49" customBuiltin="1"/>
    <cellStyle name="Cor6 2" xfId="108"/>
    <cellStyle name="Correcto" xfId="32" builtinId="26" customBuiltin="1"/>
    <cellStyle name="Correcto 2" xfId="109"/>
    <cellStyle name="Currency 2" xfId="163"/>
    <cellStyle name="DADOS" xfId="74"/>
    <cellStyle name="Entrada" xfId="33" builtinId="20" customBuiltin="1"/>
    <cellStyle name="Entrada 2" xfId="110"/>
    <cellStyle name="Euro" xfId="34"/>
    <cellStyle name="Hiperligação" xfId="68" builtinId="8"/>
    <cellStyle name="Incorrecto" xfId="35" builtinId="27" customBuiltin="1"/>
    <cellStyle name="Incorrecto 2" xfId="111"/>
    <cellStyle name="Moeda 2" xfId="164"/>
    <cellStyle name="Neutro" xfId="36" builtinId="28" customBuiltin="1"/>
    <cellStyle name="Neutro 2" xfId="112"/>
    <cellStyle name="Normal" xfId="0" builtinId="0"/>
    <cellStyle name="Normal 10" xfId="67"/>
    <cellStyle name="Normal 10 2" xfId="69"/>
    <cellStyle name="Normal 11" xfId="165"/>
    <cellStyle name="Normal 12" xfId="166"/>
    <cellStyle name="Normal 13" xfId="167"/>
    <cellStyle name="Normal 14" xfId="168"/>
    <cellStyle name="Normal 15" xfId="169"/>
    <cellStyle name="Normal 16" xfId="170"/>
    <cellStyle name="Normal 17" xfId="171"/>
    <cellStyle name="Normal 18" xfId="172"/>
    <cellStyle name="Normal 19" xfId="173"/>
    <cellStyle name="Normal 2" xfId="37"/>
    <cellStyle name="Normal 2 2" xfId="121"/>
    <cellStyle name="Normal 20" xfId="174"/>
    <cellStyle name="Normal 21" xfId="175"/>
    <cellStyle name="Normal 22" xfId="176"/>
    <cellStyle name="Normal 23" xfId="178"/>
    <cellStyle name="Normal 3" xfId="38"/>
    <cellStyle name="Normal 3 2" xfId="52"/>
    <cellStyle name="Normal 4" xfId="39"/>
    <cellStyle name="Normal 4 2" xfId="70"/>
    <cellStyle name="Normal 5" xfId="50"/>
    <cellStyle name="Normal 5 2" xfId="51"/>
    <cellStyle name="Normal 6" xfId="54"/>
    <cellStyle name="Normal 6 2" xfId="62"/>
    <cellStyle name="Normal 7" xfId="57"/>
    <cellStyle name="Normal 8" xfId="64"/>
    <cellStyle name="Normal 9" xfId="65"/>
    <cellStyle name="Normal_18ssocial RSI" xfId="59"/>
    <cellStyle name="Normal_bedez2008 2" xfId="219"/>
    <cellStyle name="Normal_beFev2008 2" xfId="63"/>
    <cellStyle name="Normal_bejan2009" xfId="71"/>
    <cellStyle name="Normal_bejun2008" xfId="53"/>
    <cellStyle name="Normal_benov2008 2 2" xfId="72"/>
    <cellStyle name="Normal_beset2008" xfId="78"/>
    <cellStyle name="Normal_Book2" xfId="40"/>
    <cellStyle name="Normal_Book2 2" xfId="66"/>
    <cellStyle name="Normal_Book2 4" xfId="61"/>
    <cellStyle name="Normal_Book3" xfId="60"/>
    <cellStyle name="Nota" xfId="41" builtinId="10" customBuiltin="1"/>
    <cellStyle name="Nota 2" xfId="113"/>
    <cellStyle name="NUMLINHA" xfId="75"/>
    <cellStyle name="Percent 2" xfId="177"/>
    <cellStyle name="Percentagem 2" xfId="58"/>
    <cellStyle name="QDTITULO" xfId="76"/>
    <cellStyle name="Saída" xfId="42" builtinId="21" customBuiltin="1"/>
    <cellStyle name="Saída 2" xfId="114"/>
    <cellStyle name="Standaard_SifCdE01tableauxEN" xfId="43"/>
    <cellStyle name="style1395065383179" xfId="122"/>
    <cellStyle name="style1395065383507" xfId="123"/>
    <cellStyle name="style1395065383726" xfId="124"/>
    <cellStyle name="style1395065383835" xfId="125"/>
    <cellStyle name="style1395065383960" xfId="126"/>
    <cellStyle name="style1395065384085" xfId="127"/>
    <cellStyle name="style1395065384335" xfId="128"/>
    <cellStyle name="style1395065384476" xfId="129"/>
    <cellStyle name="style1395065384601" xfId="130"/>
    <cellStyle name="style1395065384726" xfId="131"/>
    <cellStyle name="style1395065384851" xfId="132"/>
    <cellStyle name="style1395065385007" xfId="133"/>
    <cellStyle name="style1395065385101" xfId="134"/>
    <cellStyle name="style1395065385210" xfId="135"/>
    <cellStyle name="style1395065385413" xfId="136"/>
    <cellStyle name="style1395065385507" xfId="137"/>
    <cellStyle name="style1395065385710" xfId="138"/>
    <cellStyle name="style1395065385804" xfId="139"/>
    <cellStyle name="style1395065385898" xfId="140"/>
    <cellStyle name="style1395065386007" xfId="141"/>
    <cellStyle name="style1395065386101" xfId="142"/>
    <cellStyle name="style1395065386226" xfId="143"/>
    <cellStyle name="style1395065386335" xfId="144"/>
    <cellStyle name="style1395065386476" xfId="145"/>
    <cellStyle name="style1395065386601" xfId="146"/>
    <cellStyle name="style1395065386726" xfId="147"/>
    <cellStyle name="style1395065386945" xfId="148"/>
    <cellStyle name="style1395065387054" xfId="149"/>
    <cellStyle name="style1395065387164" xfId="150"/>
    <cellStyle name="style1395065387382" xfId="151"/>
    <cellStyle name="style1395065387492" xfId="152"/>
    <cellStyle name="style1395065387601" xfId="153"/>
    <cellStyle name="style1395065387711" xfId="154"/>
    <cellStyle name="style1395065387820" xfId="155"/>
    <cellStyle name="style1395065388023" xfId="156"/>
    <cellStyle name="style1395065388429" xfId="157"/>
    <cellStyle name="style1395065388554" xfId="158"/>
    <cellStyle name="style1395065388757" xfId="159"/>
    <cellStyle name="style1421252534878" xfId="179"/>
    <cellStyle name="style1421252535081" xfId="180"/>
    <cellStyle name="style1421252535237" xfId="181"/>
    <cellStyle name="style1421252535347" xfId="182"/>
    <cellStyle name="style1421252535472" xfId="183"/>
    <cellStyle name="style1421252535597" xfId="184"/>
    <cellStyle name="style1421252535737" xfId="185"/>
    <cellStyle name="style1421252535893" xfId="186"/>
    <cellStyle name="style1421252536143" xfId="187"/>
    <cellStyle name="style1421252536268" xfId="188"/>
    <cellStyle name="style1421252536378" xfId="189"/>
    <cellStyle name="style1421252536518" xfId="190"/>
    <cellStyle name="style1421252536628" xfId="191"/>
    <cellStyle name="style1421252536737" xfId="192"/>
    <cellStyle name="style1421252536924" xfId="193"/>
    <cellStyle name="style1421252537049" xfId="194"/>
    <cellStyle name="style1421252537143" xfId="195"/>
    <cellStyle name="style1421252537253" xfId="196"/>
    <cellStyle name="style1421252537440" xfId="197"/>
    <cellStyle name="style1421252537565" xfId="198"/>
    <cellStyle name="style1421252537690" xfId="199"/>
    <cellStyle name="style1421252537815" xfId="200"/>
    <cellStyle name="style1421252537940" xfId="201"/>
    <cellStyle name="style1421252538112" xfId="202"/>
    <cellStyle name="style1421252538237" xfId="203"/>
    <cellStyle name="style1421252538362" xfId="204"/>
    <cellStyle name="style1421252538502" xfId="205"/>
    <cellStyle name="style1421252538752" xfId="206"/>
    <cellStyle name="style1421252538846" xfId="207"/>
    <cellStyle name="style1421252538955" xfId="208"/>
    <cellStyle name="style1421252539049" xfId="209"/>
    <cellStyle name="style1421252539174" xfId="210"/>
    <cellStyle name="style1421252539283" xfId="211"/>
    <cellStyle name="style1421252539393" xfId="212"/>
    <cellStyle name="style1421252539502" xfId="213"/>
    <cellStyle name="style1421252539612" xfId="214"/>
    <cellStyle name="style1421252540033" xfId="215"/>
    <cellStyle name="style1421252540158" xfId="216"/>
    <cellStyle name="style1421252540315" xfId="217"/>
    <cellStyle name="style1421252540424" xfId="218"/>
    <cellStyle name="Texto de Aviso" xfId="44" builtinId="11" customBuiltin="1"/>
    <cellStyle name="Texto de Aviso 2" xfId="115"/>
    <cellStyle name="Texto Explicativo" xfId="45" builtinId="53" customBuiltin="1"/>
    <cellStyle name="Texto Explicativo 2" xfId="116"/>
    <cellStyle name="TITCOLUNA" xfId="77"/>
    <cellStyle name="Título" xfId="46" builtinId="15" customBuiltin="1"/>
    <cellStyle name="Título 2" xfId="117"/>
    <cellStyle name="Total" xfId="47" builtinId="25" customBuiltin="1"/>
    <cellStyle name="Total 2" xfId="118"/>
    <cellStyle name="Verificar Célula" xfId="48" builtinId="23" customBuiltin="1"/>
    <cellStyle name="Verificar Célula 2" xfId="119"/>
    <cellStyle name="Vírgula 2" xfId="49"/>
    <cellStyle name="Vírgula 2 2" xfId="160"/>
    <cellStyle name="Vírgula 3" xfId="55"/>
    <cellStyle name="Vírgula 4" xfId="56"/>
    <cellStyle name="Vírgula 4 2" xfId="161"/>
  </cellStyles>
  <dxfs count="19">
    <dxf>
      <font>
        <condense val="0"/>
        <extend val="0"/>
        <color rgb="FF9C0006"/>
      </font>
      <fill>
        <patternFill>
          <bgColor rgb="FFFFEFF1"/>
        </patternFill>
      </fill>
    </dxf>
    <dxf>
      <font>
        <condense val="0"/>
        <extend val="0"/>
        <color rgb="FF9C0006"/>
      </font>
      <fill>
        <patternFill>
          <bgColor rgb="FFFFEFF1"/>
        </patternFill>
      </fill>
    </dxf>
    <dxf>
      <font>
        <condense val="0"/>
        <extend val="0"/>
        <color rgb="FF9C0006"/>
      </font>
      <fill>
        <patternFill>
          <bgColor rgb="FFFFEFF1"/>
        </patternFill>
      </fill>
    </dxf>
    <dxf>
      <font>
        <condense val="0"/>
        <extend val="0"/>
        <color rgb="FF006100"/>
      </font>
      <fill>
        <patternFill>
          <bgColor rgb="FFE5FFE5"/>
        </patternFill>
      </fill>
    </dxf>
    <dxf>
      <font>
        <condense val="0"/>
        <extend val="0"/>
        <color rgb="FF9C0006"/>
      </font>
      <fill>
        <patternFill>
          <bgColor rgb="FFFFEFF1"/>
        </patternFill>
      </fill>
    </dxf>
    <dxf>
      <font>
        <condense val="0"/>
        <extend val="0"/>
        <color rgb="FF006100"/>
      </font>
      <fill>
        <patternFill>
          <bgColor rgb="FFE5FFE5"/>
        </patternFill>
      </fill>
    </dxf>
    <dxf>
      <border>
        <left style="dashed">
          <color theme="0" tint="-0.24994659260841701"/>
        </lef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CC0000"/>
      <rgbColor rgb="00008080"/>
      <rgbColor rgb="00C0C0C0"/>
      <rgbColor rgb="00808080"/>
      <rgbColor rgb="005F5F5F"/>
      <rgbColor rgb="00993366"/>
      <rgbColor rgb="00FFFFCC"/>
      <rgbColor rgb="00CCFFFF"/>
      <rgbColor rgb="00660066"/>
      <rgbColor rgb="00FF8080"/>
      <rgbColor rgb="000066CC"/>
      <rgbColor rgb="00CCCCFF"/>
      <rgbColor rgb="00EAEAEA"/>
      <rgbColor rgb="00FFE8D1"/>
      <rgbColor rgb="00FFFF00"/>
      <rgbColor rgb="00FFF2E5"/>
      <rgbColor rgb="00FF9966"/>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DF9707"/>
      <rgbColor rgb="00333399"/>
      <rgbColor rgb="00333333"/>
    </indexedColors>
    <mruColors>
      <color rgb="FF333333"/>
      <color rgb="FFFFFFCC"/>
      <color rgb="FF1F497D"/>
      <color rgb="FFD3EEFF"/>
      <color rgb="FFFFEFF1"/>
      <color rgb="FFE5FFE5"/>
      <color rgb="FFCCFFCC"/>
      <color rgb="FFFFE7EA"/>
      <color rgb="FF525252"/>
      <color rgb="FF686868"/>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2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27.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28.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29.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30.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3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entidades empregadoras </a:t>
            </a:r>
            <a:r>
              <a:rPr lang="pt-PT" sz="800" b="0" i="0" u="none" strike="noStrike" baseline="0">
                <a:solidFill>
                  <a:schemeClr val="tx2"/>
                </a:solidFill>
                <a:latin typeface="Arial"/>
                <a:cs typeface="Arial"/>
              </a:rPr>
              <a:t>(estabelecimentos) </a:t>
            </a:r>
          </a:p>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com prestações de lay-off... </a:t>
            </a:r>
          </a:p>
          <a:p>
            <a:pPr>
              <a:defRPr sz="800" b="0" i="0" u="none" strike="noStrike" baseline="0">
                <a:solidFill>
                  <a:schemeClr val="tx2"/>
                </a:solidFill>
                <a:latin typeface="Arial"/>
                <a:ea typeface="Arial"/>
                <a:cs typeface="Arial"/>
              </a:defRPr>
            </a:pPr>
            <a:endParaRPr lang="pt-PT" sz="800" b="1" i="0" u="none" strike="noStrike" baseline="0">
              <a:solidFill>
                <a:schemeClr val="tx2"/>
              </a:solidFill>
              <a:latin typeface="Arial"/>
              <a:cs typeface="Arial"/>
            </a:endParaRPr>
          </a:p>
        </c:rich>
      </c:tx>
      <c:layout>
        <c:manualLayout>
          <c:xMode val="edge"/>
          <c:yMode val="edge"/>
          <c:x val="0.13047847222222461"/>
          <c:y val="2.0442129629630001E-2"/>
        </c:manualLayout>
      </c:layout>
      <c:overlay val="0"/>
      <c:spPr>
        <a:noFill/>
        <a:ln w="25400">
          <a:noFill/>
        </a:ln>
      </c:spPr>
    </c:title>
    <c:autoTitleDeleted val="0"/>
    <c:plotArea>
      <c:layout>
        <c:manualLayout>
          <c:layoutTarget val="inner"/>
          <c:xMode val="edge"/>
          <c:yMode val="edge"/>
          <c:x val="0.11375625000000029"/>
          <c:y val="0.1825157407407435"/>
          <c:w val="0.91185410334346562"/>
          <c:h val="0.50425694444444447"/>
        </c:manualLayout>
      </c:layout>
      <c:barChart>
        <c:barDir val="col"/>
        <c:grouping val="clustered"/>
        <c:varyColors val="0"/>
        <c:ser>
          <c:idx val="0"/>
          <c:order val="0"/>
          <c:tx>
            <c:strRef>
              <c:f>'9lay_off'!$C$11:$D$11</c:f>
              <c:strCache>
                <c:ptCount val="1"/>
                <c:pt idx="0">
                  <c:v>estabelecimentos</c:v>
                </c:pt>
              </c:strCache>
            </c:strRef>
          </c:tx>
          <c:spPr>
            <a:ln w="25400">
              <a:solidFill>
                <a:schemeClr val="tx2"/>
              </a:solidFill>
              <a:prstDash val="solid"/>
            </a:ln>
          </c:spPr>
          <c:invertIfNegative val="0"/>
          <c:cat>
            <c:multiLvlStrRef>
              <c:f>'9lay_off'!$E$8:$Q$9</c:f>
              <c:multiLvlStrCache>
                <c:ptCount val="13"/>
                <c:lvl>
                  <c:pt idx="0">
                    <c:v>mar.</c:v>
                  </c:pt>
                  <c:pt idx="1">
                    <c:v>abr.</c:v>
                  </c:pt>
                  <c:pt idx="2">
                    <c:v>mai.</c:v>
                  </c:pt>
                  <c:pt idx="3">
                    <c:v>jun.</c:v>
                  </c:pt>
                  <c:pt idx="4">
                    <c:v>jul.</c:v>
                  </c:pt>
                  <c:pt idx="5">
                    <c:v>ago.</c:v>
                  </c:pt>
                  <c:pt idx="6">
                    <c:v>set.</c:v>
                  </c:pt>
                  <c:pt idx="7">
                    <c:v>out.</c:v>
                  </c:pt>
                  <c:pt idx="8">
                    <c:v>nov.</c:v>
                  </c:pt>
                  <c:pt idx="9">
                    <c:v>dez.</c:v>
                  </c:pt>
                  <c:pt idx="10">
                    <c:v>jan.</c:v>
                  </c:pt>
                  <c:pt idx="11">
                    <c:v>fev.</c:v>
                  </c:pt>
                  <c:pt idx="12">
                    <c:v>mar.</c:v>
                  </c:pt>
                </c:lvl>
                <c:lvl>
                  <c:pt idx="0">
                    <c:v>2015</c:v>
                  </c:pt>
                  <c:pt idx="10">
                    <c:v>2016</c:v>
                  </c:pt>
                </c:lvl>
              </c:multiLvlStrCache>
            </c:multiLvlStrRef>
          </c:cat>
          <c:val>
            <c:numRef>
              <c:f>'9lay_off'!$E$12:$Q$12</c:f>
              <c:numCache>
                <c:formatCode>0</c:formatCode>
                <c:ptCount val="13"/>
                <c:pt idx="0">
                  <c:v>112</c:v>
                </c:pt>
                <c:pt idx="1">
                  <c:v>118</c:v>
                </c:pt>
                <c:pt idx="2">
                  <c:v>102</c:v>
                </c:pt>
                <c:pt idx="3">
                  <c:v>95</c:v>
                </c:pt>
                <c:pt idx="4">
                  <c:v>80</c:v>
                </c:pt>
                <c:pt idx="5">
                  <c:v>71</c:v>
                </c:pt>
                <c:pt idx="6">
                  <c:v>77</c:v>
                </c:pt>
                <c:pt idx="7">
                  <c:v>75</c:v>
                </c:pt>
                <c:pt idx="8">
                  <c:v>82</c:v>
                </c:pt>
                <c:pt idx="9">
                  <c:v>89</c:v>
                </c:pt>
                <c:pt idx="10">
                  <c:v>82</c:v>
                </c:pt>
                <c:pt idx="11">
                  <c:v>99</c:v>
                </c:pt>
                <c:pt idx="12">
                  <c:v>90</c:v>
                </c:pt>
              </c:numCache>
            </c:numRef>
          </c:val>
        </c:ser>
        <c:dLbls>
          <c:showLegendKey val="0"/>
          <c:showVal val="0"/>
          <c:showCatName val="0"/>
          <c:showSerName val="0"/>
          <c:showPercent val="0"/>
          <c:showBubbleSize val="0"/>
        </c:dLbls>
        <c:gapWidth val="150"/>
        <c:axId val="154936448"/>
        <c:axId val="154951680"/>
      </c:barChart>
      <c:catAx>
        <c:axId val="154936448"/>
        <c:scaling>
          <c:orientation val="minMax"/>
        </c:scaling>
        <c:delete val="0"/>
        <c:axPos val="b"/>
        <c:numFmt formatCode="General" sourceLinked="1"/>
        <c:majorTickMark val="none"/>
        <c:minorTickMark val="none"/>
        <c:tickLblPos val="low"/>
        <c:spPr>
          <a:ln w="3175">
            <a:noFill/>
            <a:prstDash val="solid"/>
          </a:ln>
        </c:spPr>
        <c:txPr>
          <a:bodyPr rot="-5400000" vert="horz"/>
          <a:lstStyle/>
          <a:p>
            <a:pPr>
              <a:defRPr sz="700" b="0" i="0" u="none" strike="noStrike" baseline="0">
                <a:solidFill>
                  <a:schemeClr val="tx2"/>
                </a:solidFill>
                <a:latin typeface="Arial"/>
                <a:ea typeface="Arial"/>
                <a:cs typeface="Arial"/>
              </a:defRPr>
            </a:pPr>
            <a:endParaRPr lang="pt-PT"/>
          </a:p>
        </c:txPr>
        <c:crossAx val="154951680"/>
        <c:crosses val="autoZero"/>
        <c:auto val="1"/>
        <c:lblAlgn val="ctr"/>
        <c:lblOffset val="100"/>
        <c:tickLblSkip val="1"/>
        <c:tickMarkSkip val="1"/>
        <c:noMultiLvlLbl val="0"/>
      </c:catAx>
      <c:valAx>
        <c:axId val="154951680"/>
        <c:scaling>
          <c:orientation val="minMax"/>
          <c:min val="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154936448"/>
        <c:crosses val="autoZero"/>
        <c:crossBetween val="between"/>
        <c:minorUnit val="10"/>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beneficiários com prestações de lay-off... </a:t>
            </a:r>
          </a:p>
          <a:p>
            <a:pPr>
              <a:defRPr sz="800" b="0" i="0" u="none" strike="noStrike" baseline="0">
                <a:solidFill>
                  <a:schemeClr val="tx2"/>
                </a:solidFill>
                <a:latin typeface="Arial"/>
                <a:ea typeface="Arial"/>
                <a:cs typeface="Arial"/>
              </a:defRPr>
            </a:pPr>
            <a:endParaRPr lang="pt-PT" sz="800" b="1" i="0" u="none" strike="noStrike" baseline="0">
              <a:solidFill>
                <a:schemeClr val="tx2"/>
              </a:solidFill>
              <a:latin typeface="Arial"/>
              <a:cs typeface="Arial"/>
            </a:endParaRPr>
          </a:p>
        </c:rich>
      </c:tx>
      <c:layout>
        <c:manualLayout>
          <c:xMode val="edge"/>
          <c:yMode val="edge"/>
          <c:x val="0.16134652777777778"/>
          <c:y val="2.0442129629630001E-2"/>
        </c:manualLayout>
      </c:layout>
      <c:overlay val="0"/>
      <c:spPr>
        <a:noFill/>
        <a:ln w="25400">
          <a:noFill/>
        </a:ln>
      </c:spPr>
    </c:title>
    <c:autoTitleDeleted val="0"/>
    <c:plotArea>
      <c:layout>
        <c:manualLayout>
          <c:layoutTarget val="inner"/>
          <c:xMode val="edge"/>
          <c:yMode val="edge"/>
          <c:x val="0.11375625000000029"/>
          <c:y val="0.18251574074074356"/>
          <c:w val="0.91185410334346562"/>
          <c:h val="0.53953472222221555"/>
        </c:manualLayout>
      </c:layout>
      <c:barChart>
        <c:barDir val="col"/>
        <c:grouping val="clustered"/>
        <c:varyColors val="0"/>
        <c:ser>
          <c:idx val="0"/>
          <c:order val="0"/>
          <c:tx>
            <c:strRef>
              <c:f>'9lay_off'!$C$14:$D$14</c:f>
              <c:strCache>
                <c:ptCount val="1"/>
                <c:pt idx="0">
                  <c:v>beneficiários</c:v>
                </c:pt>
              </c:strCache>
            </c:strRef>
          </c:tx>
          <c:spPr>
            <a:solidFill>
              <a:schemeClr val="accent2"/>
            </a:solidFill>
            <a:ln w="25400">
              <a:solidFill>
                <a:schemeClr val="accent2"/>
              </a:solidFill>
              <a:prstDash val="solid"/>
            </a:ln>
          </c:spPr>
          <c:invertIfNegative val="0"/>
          <c:cat>
            <c:multiLvlStrRef>
              <c:f>'9lay_off'!$E$8:$Q$9</c:f>
              <c:multiLvlStrCache>
                <c:ptCount val="13"/>
                <c:lvl>
                  <c:pt idx="0">
                    <c:v>mar.</c:v>
                  </c:pt>
                  <c:pt idx="1">
                    <c:v>abr.</c:v>
                  </c:pt>
                  <c:pt idx="2">
                    <c:v>mai.</c:v>
                  </c:pt>
                  <c:pt idx="3">
                    <c:v>jun.</c:v>
                  </c:pt>
                  <c:pt idx="4">
                    <c:v>jul.</c:v>
                  </c:pt>
                  <c:pt idx="5">
                    <c:v>ago.</c:v>
                  </c:pt>
                  <c:pt idx="6">
                    <c:v>set.</c:v>
                  </c:pt>
                  <c:pt idx="7">
                    <c:v>out.</c:v>
                  </c:pt>
                  <c:pt idx="8">
                    <c:v>nov.</c:v>
                  </c:pt>
                  <c:pt idx="9">
                    <c:v>dez.</c:v>
                  </c:pt>
                  <c:pt idx="10">
                    <c:v>jan.</c:v>
                  </c:pt>
                  <c:pt idx="11">
                    <c:v>fev.</c:v>
                  </c:pt>
                  <c:pt idx="12">
                    <c:v>mar.</c:v>
                  </c:pt>
                </c:lvl>
                <c:lvl>
                  <c:pt idx="0">
                    <c:v>2015</c:v>
                  </c:pt>
                  <c:pt idx="10">
                    <c:v>2016</c:v>
                  </c:pt>
                </c:lvl>
              </c:multiLvlStrCache>
            </c:multiLvlStrRef>
          </c:cat>
          <c:val>
            <c:numRef>
              <c:f>'9lay_off'!$E$15:$Q$15</c:f>
              <c:numCache>
                <c:formatCode>#,##0</c:formatCode>
                <c:ptCount val="13"/>
                <c:pt idx="0">
                  <c:v>1555</c:v>
                </c:pt>
                <c:pt idx="1">
                  <c:v>1581</c:v>
                </c:pt>
                <c:pt idx="2">
                  <c:v>1528</c:v>
                </c:pt>
                <c:pt idx="3">
                  <c:v>1089</c:v>
                </c:pt>
                <c:pt idx="4">
                  <c:v>554</c:v>
                </c:pt>
                <c:pt idx="5">
                  <c:v>491</c:v>
                </c:pt>
                <c:pt idx="6">
                  <c:v>423</c:v>
                </c:pt>
                <c:pt idx="7">
                  <c:v>800</c:v>
                </c:pt>
                <c:pt idx="8">
                  <c:v>1171</c:v>
                </c:pt>
                <c:pt idx="9">
                  <c:v>1614</c:v>
                </c:pt>
                <c:pt idx="10">
                  <c:v>1428</c:v>
                </c:pt>
                <c:pt idx="11">
                  <c:v>1549</c:v>
                </c:pt>
                <c:pt idx="12">
                  <c:v>1313</c:v>
                </c:pt>
              </c:numCache>
            </c:numRef>
          </c:val>
        </c:ser>
        <c:dLbls>
          <c:showLegendKey val="0"/>
          <c:showVal val="0"/>
          <c:showCatName val="0"/>
          <c:showSerName val="0"/>
          <c:showPercent val="0"/>
          <c:showBubbleSize val="0"/>
        </c:dLbls>
        <c:gapWidth val="150"/>
        <c:axId val="155093632"/>
        <c:axId val="155096576"/>
      </c:barChart>
      <c:catAx>
        <c:axId val="155093632"/>
        <c:scaling>
          <c:orientation val="minMax"/>
        </c:scaling>
        <c:delete val="0"/>
        <c:axPos val="b"/>
        <c:numFmt formatCode="General" sourceLinked="1"/>
        <c:majorTickMark val="out"/>
        <c:minorTickMark val="out"/>
        <c:tickLblPos val="low"/>
        <c:spPr>
          <a:ln w="3175">
            <a:noFill/>
            <a:prstDash val="solid"/>
          </a:ln>
        </c:spPr>
        <c:txPr>
          <a:bodyPr rot="0" vert="horz" anchor="ctr" anchorCtr="0"/>
          <a:lstStyle/>
          <a:p>
            <a:pPr>
              <a:defRPr sz="700" b="0" i="0" u="none" strike="noStrike" baseline="0">
                <a:solidFill>
                  <a:schemeClr val="tx2"/>
                </a:solidFill>
                <a:latin typeface="Arial"/>
                <a:ea typeface="Arial"/>
                <a:cs typeface="Arial"/>
              </a:defRPr>
            </a:pPr>
            <a:endParaRPr lang="pt-PT"/>
          </a:p>
        </c:txPr>
        <c:crossAx val="155096576"/>
        <c:crosses val="autoZero"/>
        <c:auto val="1"/>
        <c:lblAlgn val="ctr"/>
        <c:lblOffset val="100"/>
        <c:tickLblSkip val="1"/>
        <c:tickMarkSkip val="1"/>
        <c:noMultiLvlLbl val="0"/>
      </c:catAx>
      <c:valAx>
        <c:axId val="155096576"/>
        <c:scaling>
          <c:orientation val="minMax"/>
          <c:min val="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155093632"/>
        <c:crosses val="autoZero"/>
        <c:crossBetween val="between"/>
        <c:minorUnit val="10"/>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entidades empregadoras </a:t>
            </a:r>
            <a:r>
              <a:rPr lang="pt-PT" sz="800" b="0" i="0" u="none" strike="noStrike" baseline="0">
                <a:solidFill>
                  <a:schemeClr val="tx2"/>
                </a:solidFill>
                <a:latin typeface="Arial"/>
                <a:cs typeface="Arial"/>
              </a:rPr>
              <a:t>(estabelecimentos) </a:t>
            </a:r>
          </a:p>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com prestações de lay-off... </a:t>
            </a:r>
          </a:p>
          <a:p>
            <a:pPr>
              <a:defRPr sz="800" b="0" i="0" u="none" strike="noStrike" baseline="0">
                <a:solidFill>
                  <a:schemeClr val="tx2"/>
                </a:solidFill>
                <a:latin typeface="Arial"/>
                <a:ea typeface="Arial"/>
                <a:cs typeface="Arial"/>
              </a:defRPr>
            </a:pPr>
            <a:endParaRPr lang="pt-PT" sz="800" b="1" i="0" u="none" strike="noStrike" baseline="0">
              <a:solidFill>
                <a:schemeClr val="tx2"/>
              </a:solidFill>
              <a:latin typeface="Arial"/>
              <a:cs typeface="Arial"/>
            </a:endParaRPr>
          </a:p>
        </c:rich>
      </c:tx>
      <c:layout>
        <c:manualLayout>
          <c:xMode val="edge"/>
          <c:yMode val="edge"/>
          <c:x val="0.13488819444444444"/>
          <c:y val="1.4562500000000101E-2"/>
        </c:manualLayout>
      </c:layout>
      <c:overlay val="0"/>
      <c:spPr>
        <a:noFill/>
        <a:ln w="25400">
          <a:noFill/>
        </a:ln>
      </c:spPr>
    </c:title>
    <c:autoTitleDeleted val="0"/>
    <c:plotArea>
      <c:layout>
        <c:manualLayout>
          <c:layoutTarget val="inner"/>
          <c:xMode val="edge"/>
          <c:yMode val="edge"/>
          <c:x val="0.11375625000000029"/>
          <c:y val="0.16487685185185186"/>
          <c:w val="0.91185410334346562"/>
          <c:h val="0.61864074074074071"/>
        </c:manualLayout>
      </c:layout>
      <c:barChart>
        <c:barDir val="col"/>
        <c:grouping val="clustered"/>
        <c:varyColors val="0"/>
        <c:ser>
          <c:idx val="0"/>
          <c:order val="0"/>
          <c:tx>
            <c:strRef>
              <c:f>'9lay_off'!$C$37:$D$37</c:f>
              <c:strCache>
                <c:ptCount val="1"/>
                <c:pt idx="0">
                  <c:v>estabelecimentos</c:v>
                </c:pt>
              </c:strCache>
            </c:strRef>
          </c:tx>
          <c:spPr>
            <a:ln w="25400">
              <a:solidFill>
                <a:schemeClr val="tx2"/>
              </a:solidFill>
              <a:prstDash val="solid"/>
            </a:ln>
          </c:spPr>
          <c:invertIfNegative val="0"/>
          <c:cat>
            <c:strRef>
              <c:f>'9lay_off'!$H$35:$Q$35</c:f>
              <c:strCache>
                <c:ptCount val="10"/>
                <c:pt idx="0">
                  <c:v>2006</c:v>
                </c:pt>
                <c:pt idx="1">
                  <c:v>2007</c:v>
                </c:pt>
                <c:pt idx="2">
                  <c:v>2008</c:v>
                </c:pt>
                <c:pt idx="3">
                  <c:v>2009</c:v>
                </c:pt>
                <c:pt idx="4">
                  <c:v>2010</c:v>
                </c:pt>
                <c:pt idx="5">
                  <c:v>2011</c:v>
                </c:pt>
                <c:pt idx="6">
                  <c:v>2012</c:v>
                </c:pt>
                <c:pt idx="7">
                  <c:v>2013</c:v>
                </c:pt>
                <c:pt idx="8">
                  <c:v>2014</c:v>
                </c:pt>
                <c:pt idx="9">
                  <c:v>2015</c:v>
                </c:pt>
              </c:strCache>
            </c:strRef>
          </c:cat>
          <c:val>
            <c:numRef>
              <c:f>'9lay_off'!$H$38:$Q$38</c:f>
              <c:numCache>
                <c:formatCode>0</c:formatCode>
                <c:ptCount val="10"/>
                <c:pt idx="0">
                  <c:v>49</c:v>
                </c:pt>
                <c:pt idx="1">
                  <c:v>28</c:v>
                </c:pt>
                <c:pt idx="2">
                  <c:v>54</c:v>
                </c:pt>
                <c:pt idx="3">
                  <c:v>423</c:v>
                </c:pt>
                <c:pt idx="4">
                  <c:v>324</c:v>
                </c:pt>
                <c:pt idx="5">
                  <c:v>266</c:v>
                </c:pt>
                <c:pt idx="6">
                  <c:v>550</c:v>
                </c:pt>
                <c:pt idx="7">
                  <c:v>547</c:v>
                </c:pt>
                <c:pt idx="8">
                  <c:v>344</c:v>
                </c:pt>
                <c:pt idx="9">
                  <c:v>254</c:v>
                </c:pt>
              </c:numCache>
            </c:numRef>
          </c:val>
        </c:ser>
        <c:dLbls>
          <c:showLegendKey val="0"/>
          <c:showVal val="0"/>
          <c:showCatName val="0"/>
          <c:showSerName val="0"/>
          <c:showPercent val="0"/>
          <c:showBubbleSize val="0"/>
        </c:dLbls>
        <c:gapWidth val="150"/>
        <c:axId val="155414912"/>
        <c:axId val="155417216"/>
      </c:barChart>
      <c:catAx>
        <c:axId val="155414912"/>
        <c:scaling>
          <c:orientation val="minMax"/>
        </c:scaling>
        <c:delete val="0"/>
        <c:axPos val="b"/>
        <c:numFmt formatCode="General" sourceLinked="1"/>
        <c:majorTickMark val="none"/>
        <c:minorTickMark val="none"/>
        <c:tickLblPos val="low"/>
        <c:spPr>
          <a:ln w="3175">
            <a:noFill/>
            <a:prstDash val="solid"/>
          </a:ln>
        </c:spPr>
        <c:txPr>
          <a:bodyPr rot="-5400000" vert="horz"/>
          <a:lstStyle/>
          <a:p>
            <a:pPr>
              <a:defRPr sz="700" b="0" i="0" u="none" strike="noStrike" baseline="0">
                <a:solidFill>
                  <a:schemeClr val="tx2"/>
                </a:solidFill>
                <a:latin typeface="Arial"/>
                <a:ea typeface="Arial"/>
                <a:cs typeface="Arial"/>
              </a:defRPr>
            </a:pPr>
            <a:endParaRPr lang="pt-PT"/>
          </a:p>
        </c:txPr>
        <c:crossAx val="155417216"/>
        <c:crosses val="autoZero"/>
        <c:auto val="1"/>
        <c:lblAlgn val="ctr"/>
        <c:lblOffset val="100"/>
        <c:tickLblSkip val="1"/>
        <c:tickMarkSkip val="1"/>
        <c:noMultiLvlLbl val="0"/>
      </c:catAx>
      <c:valAx>
        <c:axId val="155417216"/>
        <c:scaling>
          <c:orientation val="minMax"/>
          <c:min val="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155414912"/>
        <c:crosses val="autoZero"/>
        <c:crossBetween val="between"/>
        <c:minorUnit val="10"/>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beneficiários com prestações de lay-off... </a:t>
            </a:r>
          </a:p>
          <a:p>
            <a:pPr>
              <a:defRPr sz="800" b="0" i="0" u="none" strike="noStrike" baseline="0">
                <a:solidFill>
                  <a:schemeClr val="tx2"/>
                </a:solidFill>
                <a:latin typeface="Arial"/>
                <a:ea typeface="Arial"/>
                <a:cs typeface="Arial"/>
              </a:defRPr>
            </a:pPr>
            <a:endParaRPr lang="pt-PT" sz="800" b="1" i="0" u="none" strike="noStrike" baseline="0">
              <a:solidFill>
                <a:schemeClr val="tx2"/>
              </a:solidFill>
              <a:latin typeface="Arial"/>
              <a:cs typeface="Arial"/>
            </a:endParaRPr>
          </a:p>
        </c:rich>
      </c:tx>
      <c:layout>
        <c:manualLayout>
          <c:xMode val="edge"/>
          <c:yMode val="edge"/>
          <c:x val="0.15693680555555797"/>
          <c:y val="2.0442129629630001E-2"/>
        </c:manualLayout>
      </c:layout>
      <c:overlay val="0"/>
      <c:spPr>
        <a:noFill/>
        <a:ln w="25400">
          <a:noFill/>
        </a:ln>
      </c:spPr>
    </c:title>
    <c:autoTitleDeleted val="0"/>
    <c:plotArea>
      <c:layout>
        <c:manualLayout>
          <c:layoutTarget val="inner"/>
          <c:xMode val="edge"/>
          <c:yMode val="edge"/>
          <c:x val="0.14810763888888889"/>
          <c:y val="0.16487685185185186"/>
          <c:w val="0.91185410334346562"/>
          <c:h val="0.61864074074074071"/>
        </c:manualLayout>
      </c:layout>
      <c:barChart>
        <c:barDir val="col"/>
        <c:grouping val="clustered"/>
        <c:varyColors val="0"/>
        <c:ser>
          <c:idx val="0"/>
          <c:order val="0"/>
          <c:tx>
            <c:strRef>
              <c:f>'9lay_off'!$C$40:$D$40</c:f>
              <c:strCache>
                <c:ptCount val="1"/>
                <c:pt idx="0">
                  <c:v>beneficiários</c:v>
                </c:pt>
              </c:strCache>
            </c:strRef>
          </c:tx>
          <c:spPr>
            <a:solidFill>
              <a:schemeClr val="accent2"/>
            </a:solidFill>
            <a:ln w="25400">
              <a:solidFill>
                <a:schemeClr val="accent2"/>
              </a:solidFill>
              <a:prstDash val="solid"/>
            </a:ln>
          </c:spPr>
          <c:invertIfNegative val="0"/>
          <c:cat>
            <c:strRef>
              <c:f>'9lay_off'!$H$35:$Q$35</c:f>
              <c:strCache>
                <c:ptCount val="10"/>
                <c:pt idx="0">
                  <c:v>2006</c:v>
                </c:pt>
                <c:pt idx="1">
                  <c:v>2007</c:v>
                </c:pt>
                <c:pt idx="2">
                  <c:v>2008</c:v>
                </c:pt>
                <c:pt idx="3">
                  <c:v>2009</c:v>
                </c:pt>
                <c:pt idx="4">
                  <c:v>2010</c:v>
                </c:pt>
                <c:pt idx="5">
                  <c:v>2011</c:v>
                </c:pt>
                <c:pt idx="6">
                  <c:v>2012</c:v>
                </c:pt>
                <c:pt idx="7">
                  <c:v>2013</c:v>
                </c:pt>
                <c:pt idx="8">
                  <c:v>2014</c:v>
                </c:pt>
                <c:pt idx="9">
                  <c:v>2015</c:v>
                </c:pt>
              </c:strCache>
            </c:strRef>
          </c:cat>
          <c:val>
            <c:numRef>
              <c:f>'9lay_off'!$H$41:$Q$41</c:f>
              <c:numCache>
                <c:formatCode>#,##0</c:formatCode>
                <c:ptCount val="10"/>
                <c:pt idx="0">
                  <c:v>664</c:v>
                </c:pt>
                <c:pt idx="1">
                  <c:v>891</c:v>
                </c:pt>
                <c:pt idx="2">
                  <c:v>1422</c:v>
                </c:pt>
                <c:pt idx="3">
                  <c:v>19278</c:v>
                </c:pt>
                <c:pt idx="4">
                  <c:v>6145</c:v>
                </c:pt>
                <c:pt idx="5">
                  <c:v>3601</c:v>
                </c:pt>
                <c:pt idx="6">
                  <c:v>8703</c:v>
                </c:pt>
                <c:pt idx="7">
                  <c:v>7434</c:v>
                </c:pt>
                <c:pt idx="8">
                  <c:v>4460</c:v>
                </c:pt>
                <c:pt idx="9">
                  <c:v>3872</c:v>
                </c:pt>
              </c:numCache>
            </c:numRef>
          </c:val>
        </c:ser>
        <c:dLbls>
          <c:showLegendKey val="0"/>
          <c:showVal val="0"/>
          <c:showCatName val="0"/>
          <c:showSerName val="0"/>
          <c:showPercent val="0"/>
          <c:showBubbleSize val="0"/>
        </c:dLbls>
        <c:gapWidth val="150"/>
        <c:axId val="174257664"/>
        <c:axId val="174259584"/>
      </c:barChart>
      <c:catAx>
        <c:axId val="174257664"/>
        <c:scaling>
          <c:orientation val="minMax"/>
        </c:scaling>
        <c:delete val="0"/>
        <c:axPos val="b"/>
        <c:numFmt formatCode="General" sourceLinked="1"/>
        <c:majorTickMark val="none"/>
        <c:minorTickMark val="none"/>
        <c:tickLblPos val="low"/>
        <c:spPr>
          <a:ln w="3175">
            <a:noFill/>
            <a:prstDash val="solid"/>
          </a:ln>
        </c:spPr>
        <c:txPr>
          <a:bodyPr rot="-5400000" vert="horz"/>
          <a:lstStyle/>
          <a:p>
            <a:pPr>
              <a:defRPr sz="700" b="0" i="0" u="none" strike="noStrike" baseline="0">
                <a:solidFill>
                  <a:schemeClr val="tx2"/>
                </a:solidFill>
                <a:latin typeface="Arial"/>
                <a:ea typeface="Arial"/>
                <a:cs typeface="Arial"/>
              </a:defRPr>
            </a:pPr>
            <a:endParaRPr lang="pt-PT"/>
          </a:p>
        </c:txPr>
        <c:crossAx val="174259584"/>
        <c:crosses val="autoZero"/>
        <c:auto val="1"/>
        <c:lblAlgn val="ctr"/>
        <c:lblOffset val="100"/>
        <c:tickLblSkip val="1"/>
        <c:tickMarkSkip val="1"/>
        <c:noMultiLvlLbl val="0"/>
      </c:catAx>
      <c:valAx>
        <c:axId val="174259584"/>
        <c:scaling>
          <c:orientation val="minMax"/>
          <c:min val="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174257664"/>
        <c:crosses val="autoZero"/>
        <c:crossBetween val="between"/>
        <c:minorUnit val="10"/>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rgbClr val="CC0000"/>
            </a:solidFill>
            <a:ln w="12700">
              <a:solidFill>
                <a:srgbClr val="FFFFFF"/>
              </a:solidFill>
              <a:prstDash val="solid"/>
            </a:ln>
          </c:spPr>
          <c:invertIfNegative val="0"/>
          <c:val>
            <c:numRef>
              <c:f>'16irct'!#REF!</c:f>
              <c:numCache>
                <c:formatCode>General</c:formatCode>
                <c:ptCount val="1"/>
                <c:pt idx="0">
                  <c:v>1</c:v>
                </c:pt>
              </c:numCache>
            </c:numRef>
          </c:val>
        </c:ser>
        <c:dLbls>
          <c:showLegendKey val="0"/>
          <c:showVal val="0"/>
          <c:showCatName val="0"/>
          <c:showSerName val="0"/>
          <c:showPercent val="0"/>
          <c:showBubbleSize val="0"/>
        </c:dLbls>
        <c:gapWidth val="80"/>
        <c:axId val="131136128"/>
        <c:axId val="131137920"/>
      </c:barChart>
      <c:catAx>
        <c:axId val="131136128"/>
        <c:scaling>
          <c:orientation val="maxMin"/>
        </c:scaling>
        <c:delete val="0"/>
        <c:axPos val="l"/>
        <c:majorTickMark val="none"/>
        <c:minorTickMark val="none"/>
        <c:tickLblPos val="none"/>
        <c:spPr>
          <a:ln w="3175">
            <a:solidFill>
              <a:srgbClr val="333333"/>
            </a:solidFill>
            <a:prstDash val="solid"/>
          </a:ln>
        </c:spPr>
        <c:crossAx val="131137920"/>
        <c:crosses val="autoZero"/>
        <c:auto val="1"/>
        <c:lblAlgn val="ctr"/>
        <c:lblOffset val="100"/>
        <c:tickMarkSkip val="1"/>
        <c:noMultiLvlLbl val="0"/>
      </c:catAx>
      <c:valAx>
        <c:axId val="131137920"/>
        <c:scaling>
          <c:orientation val="minMax"/>
          <c:max val="3.4"/>
          <c:min val="-2.1"/>
        </c:scaling>
        <c:delete val="0"/>
        <c:axPos val="t"/>
        <c:majorGridlines>
          <c:spPr>
            <a:ln w="3175">
              <a:solidFill>
                <a:srgbClr val="FFFFFF"/>
              </a:solidFill>
              <a:prstDash val="solid"/>
            </a:ln>
          </c:spPr>
        </c:majorGridlines>
        <c:numFmt formatCode="General" sourceLinked="1"/>
        <c:majorTickMark val="none"/>
        <c:minorTickMark val="none"/>
        <c:tickLblPos val="none"/>
        <c:spPr>
          <a:ln w="9525">
            <a:noFill/>
          </a:ln>
        </c:spPr>
        <c:crossAx val="131136128"/>
        <c:crosses val="autoZero"/>
        <c:crossBetween val="between"/>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rgbClr val="CC0000"/>
            </a:solidFill>
            <a:ln w="12700">
              <a:solidFill>
                <a:srgbClr val="FFFFFF"/>
              </a:solidFill>
              <a:prstDash val="solid"/>
            </a:ln>
          </c:spPr>
          <c:invertIfNegative val="0"/>
          <c:val>
            <c:numRef>
              <c:f>'16irct'!#REF!</c:f>
              <c:numCache>
                <c:formatCode>General</c:formatCode>
                <c:ptCount val="1"/>
                <c:pt idx="0">
                  <c:v>1</c:v>
                </c:pt>
              </c:numCache>
            </c:numRef>
          </c:val>
        </c:ser>
        <c:dLbls>
          <c:showLegendKey val="0"/>
          <c:showVal val="0"/>
          <c:showCatName val="0"/>
          <c:showSerName val="0"/>
          <c:showPercent val="0"/>
          <c:showBubbleSize val="0"/>
        </c:dLbls>
        <c:gapWidth val="80"/>
        <c:axId val="131146496"/>
        <c:axId val="131150976"/>
      </c:barChart>
      <c:catAx>
        <c:axId val="131146496"/>
        <c:scaling>
          <c:orientation val="maxMin"/>
        </c:scaling>
        <c:delete val="0"/>
        <c:axPos val="l"/>
        <c:majorTickMark val="none"/>
        <c:minorTickMark val="none"/>
        <c:tickLblPos val="none"/>
        <c:spPr>
          <a:ln w="3175">
            <a:solidFill>
              <a:srgbClr val="333333"/>
            </a:solidFill>
            <a:prstDash val="solid"/>
          </a:ln>
        </c:spPr>
        <c:crossAx val="131150976"/>
        <c:crosses val="autoZero"/>
        <c:auto val="1"/>
        <c:lblAlgn val="ctr"/>
        <c:lblOffset val="100"/>
        <c:tickMarkSkip val="1"/>
        <c:noMultiLvlLbl val="0"/>
      </c:catAx>
      <c:valAx>
        <c:axId val="131150976"/>
        <c:scaling>
          <c:orientation val="minMax"/>
          <c:max val="0.13"/>
          <c:min val="-3.4000000000000002E-2"/>
        </c:scaling>
        <c:delete val="0"/>
        <c:axPos val="t"/>
        <c:majorGridlines>
          <c:spPr>
            <a:ln w="3175">
              <a:solidFill>
                <a:srgbClr val="FFFFFF"/>
              </a:solidFill>
              <a:prstDash val="solid"/>
            </a:ln>
          </c:spPr>
        </c:majorGridlines>
        <c:numFmt formatCode="General" sourceLinked="1"/>
        <c:majorTickMark val="none"/>
        <c:minorTickMark val="none"/>
        <c:tickLblPos val="none"/>
        <c:spPr>
          <a:ln w="9525">
            <a:noFill/>
          </a:ln>
        </c:spPr>
        <c:crossAx val="131146496"/>
        <c:crosses val="autoZero"/>
        <c:crossBetween val="between"/>
        <c:majorUnit val="2.5000000000000001E-2"/>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rgbClr val="CC0000"/>
            </a:solidFill>
            <a:ln w="12700">
              <a:solidFill>
                <a:srgbClr val="FFFFFF"/>
              </a:solidFill>
              <a:prstDash val="solid"/>
            </a:ln>
          </c:spPr>
          <c:invertIfNegative val="0"/>
          <c:val>
            <c:numLit>
              <c:formatCode>General</c:formatCode>
              <c:ptCount val="1"/>
              <c:pt idx="0">
                <c:v>1</c:v>
              </c:pt>
            </c:numLit>
          </c:val>
        </c:ser>
        <c:dLbls>
          <c:showLegendKey val="0"/>
          <c:showVal val="0"/>
          <c:showCatName val="0"/>
          <c:showSerName val="0"/>
          <c:showPercent val="0"/>
          <c:showBubbleSize val="0"/>
        </c:dLbls>
        <c:gapWidth val="80"/>
        <c:axId val="131162496"/>
        <c:axId val="131164032"/>
      </c:barChart>
      <c:catAx>
        <c:axId val="131162496"/>
        <c:scaling>
          <c:orientation val="maxMin"/>
        </c:scaling>
        <c:delete val="0"/>
        <c:axPos val="l"/>
        <c:majorTickMark val="none"/>
        <c:minorTickMark val="none"/>
        <c:tickLblPos val="none"/>
        <c:spPr>
          <a:ln w="3175">
            <a:solidFill>
              <a:srgbClr val="333333"/>
            </a:solidFill>
            <a:prstDash val="solid"/>
          </a:ln>
        </c:spPr>
        <c:crossAx val="131164032"/>
        <c:crosses val="autoZero"/>
        <c:auto val="1"/>
        <c:lblAlgn val="ctr"/>
        <c:lblOffset val="100"/>
        <c:tickMarkSkip val="1"/>
        <c:noMultiLvlLbl val="0"/>
      </c:catAx>
      <c:valAx>
        <c:axId val="131164032"/>
        <c:scaling>
          <c:orientation val="minMax"/>
          <c:max val="3.4"/>
          <c:min val="-2.1"/>
        </c:scaling>
        <c:delete val="0"/>
        <c:axPos val="t"/>
        <c:majorGridlines>
          <c:spPr>
            <a:ln w="3175">
              <a:solidFill>
                <a:srgbClr val="FFFFFF"/>
              </a:solidFill>
              <a:prstDash val="solid"/>
            </a:ln>
          </c:spPr>
        </c:majorGridlines>
        <c:numFmt formatCode="General" sourceLinked="1"/>
        <c:majorTickMark val="none"/>
        <c:minorTickMark val="none"/>
        <c:tickLblPos val="none"/>
        <c:spPr>
          <a:ln w="9525">
            <a:noFill/>
          </a:ln>
        </c:spPr>
        <c:crossAx val="131162496"/>
        <c:crosses val="autoZero"/>
        <c:crossBetween val="between"/>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rgbClr val="CC0000"/>
            </a:solidFill>
            <a:ln w="12700">
              <a:solidFill>
                <a:srgbClr val="FFFFFF"/>
              </a:solidFill>
              <a:prstDash val="solid"/>
            </a:ln>
          </c:spPr>
          <c:invertIfNegative val="0"/>
          <c:val>
            <c:numLit>
              <c:formatCode>General</c:formatCode>
              <c:ptCount val="1"/>
              <c:pt idx="0">
                <c:v>1</c:v>
              </c:pt>
            </c:numLit>
          </c:val>
        </c:ser>
        <c:dLbls>
          <c:showLegendKey val="0"/>
          <c:showVal val="0"/>
          <c:showCatName val="0"/>
          <c:showSerName val="0"/>
          <c:showPercent val="0"/>
          <c:showBubbleSize val="0"/>
        </c:dLbls>
        <c:gapWidth val="80"/>
        <c:axId val="131175552"/>
        <c:axId val="131177088"/>
      </c:barChart>
      <c:catAx>
        <c:axId val="131175552"/>
        <c:scaling>
          <c:orientation val="maxMin"/>
        </c:scaling>
        <c:delete val="0"/>
        <c:axPos val="l"/>
        <c:majorTickMark val="none"/>
        <c:minorTickMark val="none"/>
        <c:tickLblPos val="none"/>
        <c:spPr>
          <a:ln w="3175">
            <a:solidFill>
              <a:srgbClr val="333333"/>
            </a:solidFill>
            <a:prstDash val="solid"/>
          </a:ln>
        </c:spPr>
        <c:crossAx val="131177088"/>
        <c:crosses val="autoZero"/>
        <c:auto val="1"/>
        <c:lblAlgn val="ctr"/>
        <c:lblOffset val="100"/>
        <c:tickMarkSkip val="1"/>
        <c:noMultiLvlLbl val="0"/>
      </c:catAx>
      <c:valAx>
        <c:axId val="131177088"/>
        <c:scaling>
          <c:orientation val="minMax"/>
          <c:max val="0.13"/>
          <c:min val="-3.4000000000000002E-2"/>
        </c:scaling>
        <c:delete val="0"/>
        <c:axPos val="t"/>
        <c:majorGridlines>
          <c:spPr>
            <a:ln w="3175">
              <a:solidFill>
                <a:srgbClr val="FFFFFF"/>
              </a:solidFill>
              <a:prstDash val="solid"/>
            </a:ln>
          </c:spPr>
        </c:majorGridlines>
        <c:numFmt formatCode="General" sourceLinked="1"/>
        <c:majorTickMark val="none"/>
        <c:minorTickMark val="none"/>
        <c:tickLblPos val="none"/>
        <c:spPr>
          <a:ln w="9525">
            <a:noFill/>
          </a:ln>
        </c:spPr>
        <c:crossAx val="131175552"/>
        <c:crosses val="autoZero"/>
        <c:crossBetween val="between"/>
        <c:majorUnit val="2.5000000000000001E-2"/>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9451516222501612E-3"/>
          <c:y val="4.0812466903705276E-2"/>
          <c:w val="0.99605478225174449"/>
          <c:h val="0.93403579928657465"/>
        </c:manualLayout>
      </c:layout>
      <c:barChart>
        <c:barDir val="bar"/>
        <c:grouping val="clustered"/>
        <c:varyColors val="0"/>
        <c:ser>
          <c:idx val="0"/>
          <c:order val="0"/>
          <c:spPr>
            <a:solidFill>
              <a:schemeClr val="accent4"/>
            </a:solidFill>
            <a:ln w="12700">
              <a:solidFill>
                <a:srgbClr val="FFFFFF"/>
              </a:solidFill>
              <a:prstDash val="solid"/>
            </a:ln>
          </c:spPr>
          <c:invertIfNegative val="0"/>
          <c:val>
            <c:numRef>
              <c:f>'16irct'!$J$67:$J$76</c:f>
              <c:numCache>
                <c:formatCode>0.0</c:formatCode>
                <c:ptCount val="10"/>
                <c:pt idx="0">
                  <c:v>34.44951246824899</c:v>
                </c:pt>
                <c:pt idx="1">
                  <c:v>20.90318602698078</c:v>
                </c:pt>
                <c:pt idx="2">
                  <c:v>19.227353463587924</c:v>
                </c:pt>
                <c:pt idx="3">
                  <c:v>18.130984664858762</c:v>
                </c:pt>
                <c:pt idx="4">
                  <c:v>12.156492552968334</c:v>
                </c:pt>
                <c:pt idx="5">
                  <c:v>-4.942236756304319</c:v>
                </c:pt>
                <c:pt idx="6">
                  <c:v>-4.1499238506612413</c:v>
                </c:pt>
                <c:pt idx="7">
                  <c:v>-2.6330911366219456</c:v>
                </c:pt>
                <c:pt idx="8">
                  <c:v>-2.04711945873427</c:v>
                </c:pt>
                <c:pt idx="9">
                  <c:v>-1.6582130316035948</c:v>
                </c:pt>
              </c:numCache>
            </c:numRef>
          </c:val>
        </c:ser>
        <c:dLbls>
          <c:showLegendKey val="0"/>
          <c:showVal val="0"/>
          <c:showCatName val="0"/>
          <c:showSerName val="0"/>
          <c:showPercent val="0"/>
          <c:showBubbleSize val="0"/>
        </c:dLbls>
        <c:gapWidth val="80"/>
        <c:axId val="131188608"/>
        <c:axId val="131190144"/>
      </c:barChart>
      <c:catAx>
        <c:axId val="131188608"/>
        <c:scaling>
          <c:orientation val="maxMin"/>
        </c:scaling>
        <c:delete val="0"/>
        <c:axPos val="l"/>
        <c:majorTickMark val="none"/>
        <c:minorTickMark val="none"/>
        <c:tickLblPos val="none"/>
        <c:crossAx val="131190144"/>
        <c:crossesAt val="0"/>
        <c:auto val="1"/>
        <c:lblAlgn val="ctr"/>
        <c:lblOffset val="100"/>
        <c:tickMarkSkip val="1"/>
        <c:noMultiLvlLbl val="0"/>
      </c:catAx>
      <c:valAx>
        <c:axId val="131190144"/>
        <c:scaling>
          <c:orientation val="minMax"/>
        </c:scaling>
        <c:delete val="0"/>
        <c:axPos val="t"/>
        <c:numFmt formatCode="0.0" sourceLinked="1"/>
        <c:majorTickMark val="none"/>
        <c:minorTickMark val="none"/>
        <c:tickLblPos val="none"/>
        <c:spPr>
          <a:ln w="9525">
            <a:noFill/>
          </a:ln>
        </c:spPr>
        <c:crossAx val="131188608"/>
        <c:crosses val="autoZero"/>
        <c:crossBetween val="between"/>
      </c:valAx>
    </c:plotArea>
    <c:plotVisOnly val="1"/>
    <c:dispBlanksAs val="gap"/>
    <c:showDLblsOverMax val="0"/>
  </c:chart>
  <c:spPr>
    <a:solidFill>
      <a:srgbClr val="FFFFFF"/>
    </a:solidFill>
    <a:ln w="9525">
      <a:noFill/>
    </a:ln>
  </c:spPr>
  <c:txPr>
    <a:bodyPr/>
    <a:lstStyle/>
    <a:p>
      <a:pPr>
        <a:defRPr sz="7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700" b="1" i="0" u="none" strike="noStrike" baseline="0">
                <a:solidFill>
                  <a:srgbClr val="333333"/>
                </a:solidFill>
                <a:latin typeface="Arial"/>
                <a:ea typeface="Arial"/>
                <a:cs typeface="Arial"/>
              </a:defRPr>
            </a:pPr>
            <a:r>
              <a:rPr lang="pt-PT"/>
              <a:t>... por sexo</a:t>
            </a:r>
          </a:p>
        </c:rich>
      </c:tx>
      <c:layout>
        <c:manualLayout>
          <c:xMode val="edge"/>
          <c:yMode val="edge"/>
          <c:x val="0.39107197925466863"/>
          <c:y val="5.6803307963070558E-2"/>
        </c:manualLayout>
      </c:layout>
      <c:overlay val="0"/>
      <c:spPr>
        <a:noFill/>
        <a:ln w="25400">
          <a:noFill/>
        </a:ln>
      </c:spPr>
    </c:title>
    <c:autoTitleDeleted val="0"/>
    <c:plotArea>
      <c:layout>
        <c:manualLayout>
          <c:layoutTarget val="inner"/>
          <c:xMode val="edge"/>
          <c:yMode val="edge"/>
          <c:x val="0.28422775778271936"/>
          <c:y val="0.25193893811674128"/>
          <c:w val="0.68682615202571895"/>
          <c:h val="0.66089096625964239"/>
        </c:manualLayout>
      </c:layout>
      <c:barChart>
        <c:barDir val="bar"/>
        <c:grouping val="clustered"/>
        <c:varyColors val="0"/>
        <c:ser>
          <c:idx val="0"/>
          <c:order val="0"/>
          <c:tx>
            <c:v>sexo</c:v>
          </c:tx>
          <c:spPr>
            <a:solidFill>
              <a:schemeClr val="bg1">
                <a:lumMod val="65000"/>
                <a:alpha val="91000"/>
              </a:schemeClr>
            </a:solidFill>
            <a:ln w="12700">
              <a:solidFill>
                <a:srgbClr val="808080"/>
              </a:solidFill>
              <a:prstDash val="solid"/>
            </a:ln>
          </c:spPr>
          <c:invertIfNegative val="0"/>
          <c:dPt>
            <c:idx val="0"/>
            <c:invertIfNegative val="0"/>
            <c:bubble3D val="0"/>
            <c:spPr>
              <a:solidFill>
                <a:schemeClr val="bg1">
                  <a:lumMod val="85000"/>
                  <a:alpha val="91000"/>
                </a:schemeClr>
              </a:solidFill>
              <a:ln w="12700">
                <a:solidFill>
                  <a:schemeClr val="bg1">
                    <a:lumMod val="85000"/>
                  </a:schemeClr>
                </a:solidFill>
                <a:prstDash val="solid"/>
              </a:ln>
            </c:spPr>
          </c:dPt>
          <c:dLbls>
            <c:dLbl>
              <c:idx val="0"/>
              <c:layout>
                <c:manualLayout>
                  <c:x val="0"/>
                  <c:y val="0"/>
                </c:manualLayout>
              </c:layout>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2"/>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3"/>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4"/>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5"/>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6"/>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7"/>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8"/>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9"/>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0"/>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1"/>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2"/>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3"/>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4"/>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5"/>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6"/>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7"/>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8"/>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9"/>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numFmt formatCode="#,##0" sourceLinked="0"/>
            <c:spPr>
              <a:noFill/>
              <a:ln w="25400">
                <a:noFill/>
              </a:ln>
            </c:spPr>
            <c:txPr>
              <a:bodyPr anchor="ctr" anchorCtr="0"/>
              <a:lstStyle/>
              <a:p>
                <a:pPr>
                  <a:defRPr sz="700" b="1" i="0" u="none" strike="noStrike" baseline="0">
                    <a:solidFill>
                      <a:srgbClr val="969696"/>
                    </a:solidFill>
                    <a:latin typeface="Arial"/>
                    <a:ea typeface="Arial"/>
                    <a:cs typeface="Arial"/>
                  </a:defRPr>
                </a:pPr>
                <a:endParaRPr lang="pt-PT"/>
              </a:p>
            </c:txPr>
            <c:dLblPos val="outEnd"/>
            <c:showLegendKey val="0"/>
            <c:showVal val="1"/>
            <c:showCatName val="0"/>
            <c:showSerName val="0"/>
            <c:showPercent val="0"/>
            <c:showBubbleSize val="0"/>
            <c:showLeaderLines val="0"/>
          </c:dLbls>
          <c:cat>
            <c:strLit>
              <c:ptCount val="2"/>
              <c:pt idx="0">
                <c:v> Feminino</c:v>
              </c:pt>
              <c:pt idx="1">
                <c:v> Masculino</c:v>
              </c:pt>
            </c:strLit>
          </c:cat>
          <c:val>
            <c:numLit>
              <c:formatCode>General</c:formatCode>
              <c:ptCount val="2"/>
              <c:pt idx="0">
                <c:v>103834</c:v>
              </c:pt>
              <c:pt idx="1">
                <c:v>102131</c:v>
              </c:pt>
            </c:numLit>
          </c:val>
        </c:ser>
        <c:dLbls>
          <c:showLegendKey val="0"/>
          <c:showVal val="0"/>
          <c:showCatName val="0"/>
          <c:showSerName val="0"/>
          <c:showPercent val="0"/>
          <c:showBubbleSize val="0"/>
        </c:dLbls>
        <c:gapWidth val="120"/>
        <c:axId val="132529536"/>
        <c:axId val="132543616"/>
      </c:barChart>
      <c:catAx>
        <c:axId val="132529536"/>
        <c:scaling>
          <c:orientation val="minMax"/>
        </c:scaling>
        <c:delete val="0"/>
        <c:axPos val="l"/>
        <c:numFmt formatCode="General" sourceLinked="1"/>
        <c:majorTickMark val="out"/>
        <c:minorTickMark val="none"/>
        <c:tickLblPos val="nextTo"/>
        <c:spPr>
          <a:ln w="9525">
            <a:noFill/>
          </a:ln>
        </c:spPr>
        <c:txPr>
          <a:bodyPr rot="0" vert="horz"/>
          <a:lstStyle/>
          <a:p>
            <a:pPr>
              <a:defRPr sz="600" b="0" i="0" u="none" strike="noStrike" baseline="0">
                <a:solidFill>
                  <a:srgbClr val="333333"/>
                </a:solidFill>
                <a:latin typeface="Arial"/>
                <a:ea typeface="Arial"/>
                <a:cs typeface="Arial"/>
              </a:defRPr>
            </a:pPr>
            <a:endParaRPr lang="pt-PT"/>
          </a:p>
        </c:txPr>
        <c:crossAx val="132543616"/>
        <c:crosses val="autoZero"/>
        <c:auto val="1"/>
        <c:lblAlgn val="ctr"/>
        <c:lblOffset val="100"/>
        <c:tickLblSkip val="1"/>
        <c:tickMarkSkip val="1"/>
        <c:noMultiLvlLbl val="0"/>
      </c:catAx>
      <c:valAx>
        <c:axId val="132543616"/>
        <c:scaling>
          <c:orientation val="minMax"/>
          <c:max val="200000"/>
        </c:scaling>
        <c:delete val="1"/>
        <c:axPos val="b"/>
        <c:majorGridlines>
          <c:spPr>
            <a:ln w="3175">
              <a:solidFill>
                <a:srgbClr val="FFF2E5"/>
              </a:solidFill>
              <a:prstDash val="sysDash"/>
            </a:ln>
          </c:spPr>
        </c:majorGridlines>
        <c:numFmt formatCode="General" sourceLinked="1"/>
        <c:majorTickMark val="out"/>
        <c:minorTickMark val="none"/>
        <c:tickLblPos val="none"/>
        <c:crossAx val="132529536"/>
        <c:crosses val="autoZero"/>
        <c:crossBetween val="between"/>
      </c:valAx>
      <c:spPr>
        <a:solidFill>
          <a:schemeClr val="accent6"/>
        </a:solidFill>
        <a:ln w="25400">
          <a:noFill/>
        </a:ln>
      </c:spPr>
    </c:plotArea>
    <c:plotVisOnly val="1"/>
    <c:dispBlanksAs val="gap"/>
    <c:showDLblsOverMax val="0"/>
  </c:chart>
  <c:spPr>
    <a:solidFill>
      <a:schemeClr val="accent5"/>
    </a:solidFill>
    <a:ln w="9525">
      <a:noFill/>
    </a:ln>
  </c:spPr>
  <c:txPr>
    <a:bodyPr/>
    <a:lstStyle/>
    <a:p>
      <a:pPr>
        <a:defRPr sz="700" b="0" i="0" u="none" strike="noStrike" baseline="0">
          <a:solidFill>
            <a:srgbClr val="333333"/>
          </a:solidFill>
          <a:latin typeface="Arial"/>
          <a:ea typeface="Arial"/>
          <a:cs typeface="Arial"/>
        </a:defRPr>
      </a:pPr>
      <a:endParaRPr lang="pt-PT"/>
    </a:p>
  </c:txPr>
  <c:printSettings>
    <c:headerFooter alignWithMargins="0"/>
    <c:pageMargins b="1" l="0.75000000000001465" r="0.75000000000001465" t="1" header="0" footer="0"/>
    <c:pageSetup orientation="portrait"/>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700" b="1" i="0" u="none" strike="noStrike" baseline="0">
                <a:solidFill>
                  <a:srgbClr val="333333"/>
                </a:solidFill>
                <a:latin typeface="Arial"/>
                <a:ea typeface="Arial"/>
                <a:cs typeface="Arial"/>
              </a:defRPr>
            </a:pPr>
            <a:r>
              <a:rPr lang="pt-PT"/>
              <a:t>... por grupo etário </a:t>
            </a:r>
          </a:p>
        </c:rich>
      </c:tx>
      <c:layout>
        <c:manualLayout>
          <c:xMode val="edge"/>
          <c:yMode val="edge"/>
          <c:x val="0.45047851630227398"/>
          <c:y val="2.9868411235183037E-2"/>
        </c:manualLayout>
      </c:layout>
      <c:overlay val="0"/>
      <c:spPr>
        <a:noFill/>
        <a:ln w="25400">
          <a:noFill/>
        </a:ln>
      </c:spPr>
    </c:title>
    <c:autoTitleDeleted val="0"/>
    <c:plotArea>
      <c:layout>
        <c:manualLayout>
          <c:layoutTarget val="inner"/>
          <c:xMode val="edge"/>
          <c:yMode val="edge"/>
          <c:x val="0.38758407553172713"/>
          <c:y val="0.1245136186770428"/>
          <c:w val="0.5632423025569"/>
          <c:h val="0.81076438567995457"/>
        </c:manualLayout>
      </c:layout>
      <c:barChart>
        <c:barDir val="bar"/>
        <c:grouping val="clustered"/>
        <c:varyColors val="0"/>
        <c:ser>
          <c:idx val="0"/>
          <c:order val="0"/>
          <c:tx>
            <c:v>idade</c:v>
          </c:tx>
          <c:spPr>
            <a:solidFill>
              <a:srgbClr val="C0C0C0"/>
            </a:solidFill>
            <a:ln w="12700">
              <a:solidFill>
                <a:srgbClr val="808080"/>
              </a:solidFill>
              <a:prstDash val="solid"/>
            </a:ln>
          </c:spPr>
          <c:invertIfNegative val="0"/>
          <c:dLbls>
            <c:dLbl>
              <c:idx val="0"/>
              <c:layout>
                <c:manualLayout>
                  <c:x val="-7.3368539775902014E-3"/>
                  <c:y val="8.9336887363787726E-3"/>
                </c:manualLayout>
              </c:layout>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2"/>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3"/>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4"/>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5"/>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6"/>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7"/>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8"/>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9"/>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0"/>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1"/>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2"/>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3"/>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4"/>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5"/>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6"/>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7"/>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8"/>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9"/>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numFmt formatCode="#,##0" sourceLinked="0"/>
            <c:spPr>
              <a:noFill/>
              <a:ln w="25400">
                <a:noFill/>
              </a:ln>
            </c:spPr>
            <c:txPr>
              <a:bodyPr/>
              <a:lstStyle/>
              <a:p>
                <a:pPr>
                  <a:defRPr sz="700" b="1" i="0" u="none" strike="noStrike" baseline="0">
                    <a:solidFill>
                      <a:srgbClr val="969696"/>
                    </a:solidFill>
                    <a:latin typeface="Arial"/>
                    <a:ea typeface="Arial"/>
                    <a:cs typeface="Arial"/>
                  </a:defRPr>
                </a:pPr>
                <a:endParaRPr lang="pt-PT"/>
              </a:p>
            </c:txPr>
            <c:dLblPos val="outEnd"/>
            <c:showLegendKey val="0"/>
            <c:showVal val="1"/>
            <c:showCatName val="0"/>
            <c:showSerName val="0"/>
            <c:showPercent val="0"/>
            <c:showBubbleSize val="0"/>
            <c:showLeaderLines val="0"/>
          </c:dLbls>
          <c:cat>
            <c:strLit>
              <c:ptCount val="13"/>
              <c:pt idx="0">
                <c:v>&lt;18 anos</c:v>
              </c:pt>
              <c:pt idx="1">
                <c:v>18 anos</c:v>
              </c:pt>
              <c:pt idx="2">
                <c:v>19 anos</c:v>
              </c:pt>
              <c:pt idx="3">
                <c:v>20 a 24 anos</c:v>
              </c:pt>
              <c:pt idx="4">
                <c:v>25 a 29 anos</c:v>
              </c:pt>
              <c:pt idx="5">
                <c:v>30 a 34 anos</c:v>
              </c:pt>
              <c:pt idx="6">
                <c:v>35 a 39 anos</c:v>
              </c:pt>
              <c:pt idx="7">
                <c:v>40 a 44 anos</c:v>
              </c:pt>
              <c:pt idx="8">
                <c:v>45 a 49 anos</c:v>
              </c:pt>
              <c:pt idx="9">
                <c:v>50 a 54 anos</c:v>
              </c:pt>
              <c:pt idx="10">
                <c:v>55 a 59 anos</c:v>
              </c:pt>
              <c:pt idx="11">
                <c:v>60 a 64 anos</c:v>
              </c:pt>
              <c:pt idx="12">
                <c:v>&gt;=65 anos</c:v>
              </c:pt>
            </c:strLit>
          </c:cat>
          <c:val>
            <c:numLit>
              <c:formatCode>General</c:formatCode>
              <c:ptCount val="13"/>
              <c:pt idx="0">
                <c:v>65849</c:v>
              </c:pt>
              <c:pt idx="1">
                <c:v>3664</c:v>
              </c:pt>
              <c:pt idx="2">
                <c:v>3545</c:v>
              </c:pt>
              <c:pt idx="3">
                <c:v>13765</c:v>
              </c:pt>
              <c:pt idx="4">
                <c:v>11012</c:v>
              </c:pt>
              <c:pt idx="5">
                <c:v>11691</c:v>
              </c:pt>
              <c:pt idx="6">
                <c:v>13684</c:v>
              </c:pt>
              <c:pt idx="7">
                <c:v>16061</c:v>
              </c:pt>
              <c:pt idx="8">
                <c:v>17334</c:v>
              </c:pt>
              <c:pt idx="9">
                <c:v>18330</c:v>
              </c:pt>
              <c:pt idx="10">
                <c:v>17007</c:v>
              </c:pt>
              <c:pt idx="11">
                <c:v>11287</c:v>
              </c:pt>
              <c:pt idx="12">
                <c:v>2736</c:v>
              </c:pt>
            </c:numLit>
          </c:val>
        </c:ser>
        <c:dLbls>
          <c:showLegendKey val="0"/>
          <c:showVal val="0"/>
          <c:showCatName val="0"/>
          <c:showSerName val="0"/>
          <c:showPercent val="0"/>
          <c:showBubbleSize val="0"/>
        </c:dLbls>
        <c:gapWidth val="30"/>
        <c:axId val="132799104"/>
        <c:axId val="132821376"/>
      </c:barChart>
      <c:catAx>
        <c:axId val="132799104"/>
        <c:scaling>
          <c:orientation val="minMax"/>
        </c:scaling>
        <c:delete val="0"/>
        <c:axPos val="l"/>
        <c:numFmt formatCode="General" sourceLinked="1"/>
        <c:majorTickMark val="out"/>
        <c:minorTickMark val="none"/>
        <c:tickLblPos val="nextTo"/>
        <c:spPr>
          <a:ln w="9525">
            <a:noFill/>
          </a:ln>
        </c:spPr>
        <c:txPr>
          <a:bodyPr rot="0" vert="horz"/>
          <a:lstStyle/>
          <a:p>
            <a:pPr>
              <a:defRPr sz="600" b="0" i="0" u="none" strike="noStrike" baseline="0">
                <a:solidFill>
                  <a:srgbClr val="333333"/>
                </a:solidFill>
                <a:latin typeface="Arial"/>
                <a:ea typeface="Arial"/>
                <a:cs typeface="Arial"/>
              </a:defRPr>
            </a:pPr>
            <a:endParaRPr lang="pt-PT"/>
          </a:p>
        </c:txPr>
        <c:crossAx val="132821376"/>
        <c:crosses val="autoZero"/>
        <c:auto val="1"/>
        <c:lblAlgn val="ctr"/>
        <c:lblOffset val="100"/>
        <c:tickLblSkip val="1"/>
        <c:tickMarkSkip val="1"/>
        <c:noMultiLvlLbl val="0"/>
      </c:catAx>
      <c:valAx>
        <c:axId val="132821376"/>
        <c:scaling>
          <c:orientation val="minMax"/>
          <c:max val="140000"/>
          <c:min val="0"/>
        </c:scaling>
        <c:delete val="0"/>
        <c:axPos val="b"/>
        <c:majorGridlines>
          <c:spPr>
            <a:ln w="3175">
              <a:solidFill>
                <a:srgbClr val="FFF2E5"/>
              </a:solidFill>
              <a:prstDash val="sysDash"/>
            </a:ln>
          </c:spPr>
        </c:majorGridlines>
        <c:numFmt formatCode="General" sourceLinked="1"/>
        <c:majorTickMark val="out"/>
        <c:minorTickMark val="none"/>
        <c:tickLblPos val="none"/>
        <c:spPr>
          <a:ln w="9525">
            <a:noFill/>
          </a:ln>
        </c:spPr>
        <c:txPr>
          <a:bodyPr rot="0" vert="horz"/>
          <a:lstStyle/>
          <a:p>
            <a:pPr>
              <a:defRPr sz="700" b="0" i="0" u="none" strike="noStrike" baseline="0">
                <a:solidFill>
                  <a:srgbClr val="333333"/>
                </a:solidFill>
                <a:latin typeface="Arial"/>
                <a:ea typeface="Arial"/>
                <a:cs typeface="Arial"/>
              </a:defRPr>
            </a:pPr>
            <a:endParaRPr lang="pt-PT"/>
          </a:p>
        </c:txPr>
        <c:crossAx val="132799104"/>
        <c:crosses val="autoZero"/>
        <c:crossBetween val="between"/>
      </c:valAx>
      <c:spPr>
        <a:solidFill>
          <a:schemeClr val="accent6"/>
        </a:solidFill>
        <a:ln w="25400">
          <a:noFill/>
        </a:ln>
      </c:spPr>
    </c:plotArea>
    <c:plotVisOnly val="1"/>
    <c:dispBlanksAs val="gap"/>
    <c:showDLblsOverMax val="0"/>
  </c:chart>
  <c:spPr>
    <a:solidFill>
      <a:schemeClr val="accent5"/>
    </a:solidFill>
    <a:ln w="9525">
      <a:noFill/>
    </a:ln>
  </c:spPr>
  <c:txPr>
    <a:bodyPr/>
    <a:lstStyle/>
    <a:p>
      <a:pPr>
        <a:defRPr sz="700" b="0" i="0" u="none" strike="noStrike" baseline="0">
          <a:solidFill>
            <a:srgbClr val="333333"/>
          </a:solidFill>
          <a:latin typeface="Arial"/>
          <a:ea typeface="Arial"/>
          <a:cs typeface="Arial"/>
        </a:defRPr>
      </a:pPr>
      <a:endParaRPr lang="pt-PT"/>
    </a:p>
  </c:txPr>
  <c:printSettings>
    <c:headerFooter alignWithMargins="0"/>
    <c:pageMargins b="1" l="0.75000000000001465" r="0.75000000000001465" t="1" header="0" footer="0"/>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700" b="1" i="0" u="none" strike="noStrike" baseline="0">
                <a:solidFill>
                  <a:schemeClr val="accent1"/>
                </a:solidFill>
                <a:latin typeface="Arial"/>
                <a:ea typeface="Arial"/>
                <a:cs typeface="Arial"/>
              </a:defRPr>
            </a:pPr>
            <a:r>
              <a:rPr lang="pt-PT">
                <a:solidFill>
                  <a:schemeClr val="accent1"/>
                </a:solidFill>
              </a:rPr>
              <a:t>... por centro distrital</a:t>
            </a:r>
          </a:p>
        </c:rich>
      </c:tx>
      <c:layout>
        <c:manualLayout>
          <c:xMode val="edge"/>
          <c:yMode val="edge"/>
          <c:x val="0.23284296779975672"/>
          <c:y val="7.3265392234690016E-2"/>
        </c:manualLayout>
      </c:layout>
      <c:overlay val="0"/>
      <c:spPr>
        <a:noFill/>
        <a:ln w="25400">
          <a:noFill/>
        </a:ln>
      </c:spPr>
    </c:title>
    <c:autoTitleDeleted val="0"/>
    <c:plotArea>
      <c:layout>
        <c:manualLayout>
          <c:layoutTarget val="inner"/>
          <c:xMode val="edge"/>
          <c:yMode val="edge"/>
          <c:x val="0.41081417121573816"/>
          <c:y val="0.14771786102494774"/>
          <c:w val="0.5373663657895843"/>
          <c:h val="0.83811046241738762"/>
        </c:manualLayout>
      </c:layout>
      <c:barChart>
        <c:barDir val="bar"/>
        <c:grouping val="clustered"/>
        <c:varyColors val="0"/>
        <c:ser>
          <c:idx val="0"/>
          <c:order val="0"/>
          <c:spPr>
            <a:solidFill>
              <a:schemeClr val="tx2"/>
            </a:solidFill>
            <a:ln w="12700">
              <a:solidFill>
                <a:schemeClr val="tx2"/>
              </a:solidFill>
              <a:prstDash val="solid"/>
            </a:ln>
          </c:spPr>
          <c:invertIfNegative val="0"/>
          <c:cat>
            <c:strRef>
              <c:f>'18ssocial'!$C$9:$C$28</c:f>
              <c:strCache>
                <c:ptCount val="20"/>
                <c:pt idx="0">
                  <c:v>Aveiro</c:v>
                </c:pt>
                <c:pt idx="1">
                  <c:v>Beja</c:v>
                </c:pt>
                <c:pt idx="2">
                  <c:v>Braga</c:v>
                </c:pt>
                <c:pt idx="3">
                  <c:v>Bragança</c:v>
                </c:pt>
                <c:pt idx="4">
                  <c:v>Castelo Branco</c:v>
                </c:pt>
                <c:pt idx="5">
                  <c:v>Coimbra</c:v>
                </c:pt>
                <c:pt idx="6">
                  <c:v>Évora</c:v>
                </c:pt>
                <c:pt idx="7">
                  <c:v>Faro</c:v>
                </c:pt>
                <c:pt idx="8">
                  <c:v>Guarda</c:v>
                </c:pt>
                <c:pt idx="9">
                  <c:v>Leiria</c:v>
                </c:pt>
                <c:pt idx="10">
                  <c:v>Lisboa</c:v>
                </c:pt>
                <c:pt idx="11">
                  <c:v>Portalegre</c:v>
                </c:pt>
                <c:pt idx="12">
                  <c:v>Porto</c:v>
                </c:pt>
                <c:pt idx="13">
                  <c:v>Santarém</c:v>
                </c:pt>
                <c:pt idx="14">
                  <c:v>Setúbal</c:v>
                </c:pt>
                <c:pt idx="15">
                  <c:v>Viana do Castelo</c:v>
                </c:pt>
                <c:pt idx="16">
                  <c:v>Vila Real</c:v>
                </c:pt>
                <c:pt idx="17">
                  <c:v>Viseu</c:v>
                </c:pt>
                <c:pt idx="18">
                  <c:v>Açores</c:v>
                </c:pt>
                <c:pt idx="19">
                  <c:v>Madeira</c:v>
                </c:pt>
              </c:strCache>
            </c:strRef>
          </c:cat>
          <c:val>
            <c:numRef>
              <c:f>'18ssocial'!$J$9:$J$28</c:f>
              <c:numCache>
                <c:formatCode>#,##0</c:formatCode>
                <c:ptCount val="20"/>
                <c:pt idx="0">
                  <c:v>4753</c:v>
                </c:pt>
                <c:pt idx="1">
                  <c:v>1659</c:v>
                </c:pt>
                <c:pt idx="2">
                  <c:v>3116</c:v>
                </c:pt>
                <c:pt idx="3">
                  <c:v>778</c:v>
                </c:pt>
                <c:pt idx="4">
                  <c:v>1570</c:v>
                </c:pt>
                <c:pt idx="5">
                  <c:v>3439</c:v>
                </c:pt>
                <c:pt idx="6">
                  <c:v>1394</c:v>
                </c:pt>
                <c:pt idx="7">
                  <c:v>2888</c:v>
                </c:pt>
                <c:pt idx="8">
                  <c:v>1258</c:v>
                </c:pt>
                <c:pt idx="9">
                  <c:v>2066</c:v>
                </c:pt>
                <c:pt idx="10">
                  <c:v>16507</c:v>
                </c:pt>
                <c:pt idx="11">
                  <c:v>1170</c:v>
                </c:pt>
                <c:pt idx="12">
                  <c:v>27615</c:v>
                </c:pt>
                <c:pt idx="13">
                  <c:v>2421</c:v>
                </c:pt>
                <c:pt idx="14">
                  <c:v>8154</c:v>
                </c:pt>
                <c:pt idx="15">
                  <c:v>1219</c:v>
                </c:pt>
                <c:pt idx="16">
                  <c:v>2551</c:v>
                </c:pt>
                <c:pt idx="17">
                  <c:v>3176</c:v>
                </c:pt>
                <c:pt idx="18">
                  <c:v>6092</c:v>
                </c:pt>
                <c:pt idx="19">
                  <c:v>1740</c:v>
                </c:pt>
              </c:numCache>
            </c:numRef>
          </c:val>
        </c:ser>
        <c:dLbls>
          <c:showLegendKey val="0"/>
          <c:showVal val="0"/>
          <c:showCatName val="0"/>
          <c:showSerName val="0"/>
          <c:showPercent val="0"/>
          <c:showBubbleSize val="0"/>
        </c:dLbls>
        <c:gapWidth val="30"/>
        <c:axId val="132908544"/>
        <c:axId val="132910080"/>
      </c:barChart>
      <c:catAx>
        <c:axId val="132908544"/>
        <c:scaling>
          <c:orientation val="maxMin"/>
        </c:scaling>
        <c:delete val="0"/>
        <c:axPos val="l"/>
        <c:numFmt formatCode="General" sourceLinked="1"/>
        <c:majorTickMark val="out"/>
        <c:minorTickMark val="none"/>
        <c:tickLblPos val="nextTo"/>
        <c:spPr>
          <a:ln w="9525">
            <a:noFill/>
          </a:ln>
        </c:spPr>
        <c:txPr>
          <a:bodyPr rot="0" vert="horz"/>
          <a:lstStyle/>
          <a:p>
            <a:pPr>
              <a:defRPr sz="600" b="1" i="0" u="none" strike="noStrike" baseline="0">
                <a:solidFill>
                  <a:schemeClr val="accent1"/>
                </a:solidFill>
                <a:latin typeface="Arial"/>
                <a:ea typeface="Arial"/>
                <a:cs typeface="Arial"/>
              </a:defRPr>
            </a:pPr>
            <a:endParaRPr lang="pt-PT"/>
          </a:p>
        </c:txPr>
        <c:crossAx val="132910080"/>
        <c:crosses val="autoZero"/>
        <c:auto val="1"/>
        <c:lblAlgn val="ctr"/>
        <c:lblOffset val="100"/>
        <c:tickLblSkip val="1"/>
        <c:tickMarkSkip val="1"/>
        <c:noMultiLvlLbl val="0"/>
      </c:catAx>
      <c:valAx>
        <c:axId val="132910080"/>
        <c:scaling>
          <c:orientation val="minMax"/>
          <c:max val="35000"/>
          <c:min val="0"/>
        </c:scaling>
        <c:delete val="0"/>
        <c:axPos val="t"/>
        <c:majorGridlines>
          <c:spPr>
            <a:ln w="3175">
              <a:solidFill>
                <a:srgbClr val="FFF2E5"/>
              </a:solidFill>
              <a:prstDash val="sysDash"/>
            </a:ln>
          </c:spPr>
        </c:majorGridlines>
        <c:numFmt formatCode="#,##0" sourceLinked="1"/>
        <c:majorTickMark val="out"/>
        <c:minorTickMark val="none"/>
        <c:tickLblPos val="none"/>
        <c:spPr>
          <a:ln w="9525">
            <a:noFill/>
          </a:ln>
        </c:spPr>
        <c:txPr>
          <a:bodyPr rot="0" vert="horz"/>
          <a:lstStyle/>
          <a:p>
            <a:pPr>
              <a:defRPr sz="700" b="0" i="0" u="none" strike="noStrike" baseline="0">
                <a:solidFill>
                  <a:srgbClr val="333333"/>
                </a:solidFill>
                <a:latin typeface="Arial"/>
                <a:ea typeface="Arial"/>
                <a:cs typeface="Arial"/>
              </a:defRPr>
            </a:pPr>
            <a:endParaRPr lang="pt-PT"/>
          </a:p>
        </c:txPr>
        <c:crossAx val="132908544"/>
        <c:crosses val="autoZero"/>
        <c:crossBetween val="between"/>
      </c:valAx>
      <c:spPr>
        <a:solidFill>
          <a:schemeClr val="accent6"/>
        </a:solidFill>
        <a:ln w="25400">
          <a:noFill/>
        </a:ln>
      </c:spPr>
    </c:plotArea>
    <c:plotVisOnly val="1"/>
    <c:dispBlanksAs val="gap"/>
    <c:showDLblsOverMax val="0"/>
  </c:chart>
  <c:spPr>
    <a:solidFill>
      <a:schemeClr val="accent5"/>
    </a:solidFill>
    <a:ln w="9525">
      <a:noFill/>
    </a:ln>
  </c:spPr>
  <c:txPr>
    <a:bodyPr/>
    <a:lstStyle/>
    <a:p>
      <a:pPr>
        <a:defRPr sz="700" b="0" i="0" u="none" strike="noStrike" baseline="0">
          <a:solidFill>
            <a:srgbClr val="333333"/>
          </a:solidFill>
          <a:latin typeface="Arial"/>
          <a:ea typeface="Arial"/>
          <a:cs typeface="Arial"/>
        </a:defRPr>
      </a:pPr>
      <a:endParaRPr lang="pt-PT"/>
    </a:p>
  </c:txPr>
  <c:printSettings>
    <c:headerFooter alignWithMargins="0"/>
    <c:pageMargins b="1" l="0.75000000000001465" r="0.75000000000001465" t="1" header="0" footer="0"/>
    <c:pageSetup/>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5617352614015575E-3"/>
          <c:y val="0"/>
          <c:w val="0.98998887652959489"/>
          <c:h val="0.57699714017843762"/>
        </c:manualLayout>
      </c:layout>
      <c:lineChart>
        <c:grouping val="standard"/>
        <c:varyColors val="0"/>
        <c:ser>
          <c:idx val="0"/>
          <c:order val="0"/>
          <c:spPr>
            <a:ln>
              <a:noFill/>
            </a:ln>
          </c:spPr>
          <c:dLbls>
            <c:dLbl>
              <c:idx val="0"/>
              <c:layout>
                <c:manualLayout>
                  <c:x val="-3.2906904434498521E-2"/>
                  <c:y val="-1.2759863479323619E-2"/>
                </c:manualLayout>
              </c:layout>
              <c:showLegendKey val="0"/>
              <c:showVal val="1"/>
              <c:showCatName val="0"/>
              <c:showSerName val="0"/>
              <c:showPercent val="0"/>
              <c:showBubbleSize val="0"/>
            </c:dLbl>
            <c:dLbl>
              <c:idx val="1"/>
              <c:layout>
                <c:manualLayout>
                  <c:x val="-3.7912524560681289E-2"/>
                  <c:y val="-7.2720694912502201E-3"/>
                </c:manualLayout>
              </c:layout>
              <c:showLegendKey val="0"/>
              <c:showVal val="1"/>
              <c:showCatName val="0"/>
              <c:showSerName val="0"/>
              <c:showPercent val="0"/>
              <c:showBubbleSize val="0"/>
            </c:dLbl>
            <c:dLbl>
              <c:idx val="2"/>
              <c:layout>
                <c:manualLayout>
                  <c:x val="-4.0693333800460724E-2"/>
                  <c:y val="-1.1368757514942427E-2"/>
                </c:manualLayout>
              </c:layout>
              <c:showLegendKey val="0"/>
              <c:showVal val="1"/>
              <c:showCatName val="0"/>
              <c:showSerName val="0"/>
              <c:showPercent val="0"/>
              <c:showBubbleSize val="0"/>
            </c:dLbl>
            <c:dLbl>
              <c:idx val="3"/>
              <c:layout>
                <c:manualLayout>
                  <c:x val="-4.0137218665241926E-2"/>
                  <c:y val="-9.204391059214518E-3"/>
                </c:manualLayout>
              </c:layout>
              <c:showLegendKey val="0"/>
              <c:showVal val="1"/>
              <c:showCatName val="0"/>
              <c:showSerName val="0"/>
              <c:showPercent val="0"/>
              <c:showBubbleSize val="0"/>
            </c:dLbl>
            <c:dLbl>
              <c:idx val="4"/>
              <c:layout>
                <c:manualLayout>
                  <c:x val="-3.9580986748180398E-2"/>
                  <c:y val="-8.0836194058725407E-3"/>
                </c:manualLayout>
              </c:layout>
              <c:showLegendKey val="0"/>
              <c:showVal val="1"/>
              <c:showCatName val="0"/>
              <c:showSerName val="0"/>
              <c:showPercent val="0"/>
              <c:showBubbleSize val="0"/>
            </c:dLbl>
            <c:dLbl>
              <c:idx val="5"/>
              <c:layout>
                <c:manualLayout>
                  <c:x val="-4.0137218665241919E-2"/>
                  <c:y val="-9.6292280683967311E-3"/>
                </c:manualLayout>
              </c:layout>
              <c:showLegendKey val="0"/>
              <c:showVal val="1"/>
              <c:showCatName val="0"/>
              <c:showSerName val="0"/>
              <c:showPercent val="0"/>
              <c:showBubbleSize val="0"/>
            </c:dLbl>
            <c:dLbl>
              <c:idx val="6"/>
              <c:layout>
                <c:manualLayout>
                  <c:x val="-4.0693333800460724E-2"/>
                  <c:y val="-1.0711699074094298E-2"/>
                </c:manualLayout>
              </c:layout>
              <c:showLegendKey val="0"/>
              <c:showVal val="1"/>
              <c:showCatName val="0"/>
              <c:showSerName val="0"/>
              <c:showPercent val="0"/>
              <c:showBubbleSize val="0"/>
            </c:dLbl>
            <c:dLbl>
              <c:idx val="7"/>
              <c:layout>
                <c:manualLayout>
                  <c:x val="-3.9024871612961615E-2"/>
                  <c:y val="-1.0557031056413977E-2"/>
                </c:manualLayout>
              </c:layout>
              <c:showLegendKey val="0"/>
              <c:showVal val="1"/>
              <c:showCatName val="0"/>
              <c:showSerName val="0"/>
              <c:showPercent val="0"/>
              <c:showBubbleSize val="0"/>
            </c:dLbl>
            <c:dLbl>
              <c:idx val="8"/>
              <c:layout>
                <c:manualLayout>
                  <c:x val="-4.0693333800460724E-2"/>
                  <c:y val="-1.2991674674859661E-2"/>
                </c:manualLayout>
              </c:layout>
              <c:showLegendKey val="0"/>
              <c:showVal val="1"/>
              <c:showCatName val="0"/>
              <c:showSerName val="0"/>
              <c:showPercent val="0"/>
              <c:showBubbleSize val="0"/>
            </c:dLbl>
            <c:dLbl>
              <c:idx val="9"/>
              <c:layout>
                <c:manualLayout>
                  <c:x val="-4.0137218665241954E-2"/>
                  <c:y val="-1.4499227606331926E-2"/>
                </c:manualLayout>
              </c:layout>
              <c:showLegendKey val="0"/>
              <c:showVal val="1"/>
              <c:showCatName val="0"/>
              <c:showSerName val="0"/>
              <c:showPercent val="0"/>
              <c:showBubbleSize val="0"/>
            </c:dLbl>
            <c:dLbl>
              <c:idx val="10"/>
              <c:layout>
                <c:manualLayout>
                  <c:x val="-4.0693333800460724E-2"/>
                  <c:y val="-9.204391059214518E-3"/>
                </c:manualLayout>
              </c:layout>
              <c:showLegendKey val="0"/>
              <c:showVal val="1"/>
              <c:showCatName val="0"/>
              <c:showSerName val="0"/>
              <c:showPercent val="0"/>
              <c:showBubbleSize val="0"/>
            </c:dLbl>
            <c:dLbl>
              <c:idx val="11"/>
              <c:layout>
                <c:manualLayout>
                  <c:x val="-4.0137218665241892E-2"/>
                  <c:y val="-1.3184808659721861E-2"/>
                </c:manualLayout>
              </c:layout>
              <c:showLegendKey val="0"/>
              <c:showVal val="1"/>
              <c:showCatName val="0"/>
              <c:showSerName val="0"/>
              <c:showPercent val="0"/>
              <c:showBubbleSize val="0"/>
            </c:dLbl>
            <c:dLbl>
              <c:idx val="12"/>
              <c:layout>
                <c:manualLayout>
                  <c:x val="-4.0693333800460814E-2"/>
                  <c:y val="-1.0247734819580821E-2"/>
                </c:manualLayout>
              </c:layout>
              <c:showLegendKey val="0"/>
              <c:showVal val="1"/>
              <c:showCatName val="0"/>
              <c:showSerName val="0"/>
              <c:showPercent val="0"/>
              <c:showBubbleSize val="0"/>
            </c:dLbl>
            <c:dLbl>
              <c:idx val="13"/>
              <c:layout>
                <c:manualLayout>
                  <c:x val="-3.9024871612961635E-2"/>
                  <c:y val="-5.8031366221283024E-3"/>
                </c:manualLayout>
              </c:layout>
              <c:showLegendKey val="0"/>
              <c:showVal val="1"/>
              <c:showCatName val="0"/>
              <c:showSerName val="0"/>
              <c:showPercent val="0"/>
              <c:showBubbleSize val="0"/>
            </c:dLbl>
            <c:dLbl>
              <c:idx val="14"/>
              <c:layout>
                <c:manualLayout>
                  <c:x val="-3.9580986748180363E-2"/>
                  <c:y val="-8.3156469438430431E-3"/>
                </c:manualLayout>
              </c:layout>
              <c:showLegendKey val="0"/>
              <c:showVal val="1"/>
              <c:showCatName val="0"/>
              <c:showSerName val="0"/>
              <c:showPercent val="0"/>
              <c:showBubbleSize val="0"/>
            </c:dLbl>
            <c:dLbl>
              <c:idx val="15"/>
              <c:layout>
                <c:manualLayout>
                  <c:x val="-4.3474259822082827E-2"/>
                  <c:y val="-3.9483684681477296E-3"/>
                </c:manualLayout>
              </c:layout>
              <c:showLegendKey val="0"/>
              <c:showVal val="1"/>
              <c:showCatName val="0"/>
              <c:showSerName val="0"/>
              <c:showPercent val="0"/>
              <c:showBubbleSize val="0"/>
            </c:dLbl>
            <c:dLbl>
              <c:idx val="16"/>
              <c:layout>
                <c:manualLayout>
                  <c:x val="-3.9580986748180357E-2"/>
                  <c:y val="-6.2669753556319494E-3"/>
                </c:manualLayout>
              </c:layout>
              <c:showLegendKey val="0"/>
              <c:showVal val="1"/>
              <c:showCatName val="0"/>
              <c:showSerName val="0"/>
              <c:showPercent val="0"/>
              <c:showBubbleSize val="0"/>
            </c:dLbl>
            <c:dLbl>
              <c:idx val="17"/>
              <c:layout>
                <c:manualLayout>
                  <c:x val="-4.0137218665241961E-2"/>
                  <c:y val="-1.2760028798864391E-2"/>
                </c:manualLayout>
              </c:layout>
              <c:showLegendKey val="0"/>
              <c:showVal val="1"/>
              <c:showCatName val="0"/>
              <c:showSerName val="0"/>
              <c:showPercent val="0"/>
              <c:showBubbleSize val="0"/>
            </c:dLbl>
            <c:dLbl>
              <c:idx val="18"/>
              <c:layout>
                <c:manualLayout>
                  <c:x val="-4.0693333800460724E-2"/>
                  <c:y val="-7.0400705274413083E-3"/>
                </c:manualLayout>
              </c:layout>
              <c:showLegendKey val="0"/>
              <c:showVal val="1"/>
              <c:showCatName val="0"/>
              <c:showSerName val="0"/>
              <c:showPercent val="0"/>
              <c:showBubbleSize val="0"/>
            </c:dLbl>
            <c:dLbl>
              <c:idx val="19"/>
              <c:layout>
                <c:manualLayout>
                  <c:x val="-1.5829845223481423E-2"/>
                  <c:y val="-1.078898493029379E-2"/>
                </c:manualLayout>
              </c:layout>
              <c:showLegendKey val="0"/>
              <c:showVal val="1"/>
              <c:showCatName val="0"/>
              <c:showSerName val="0"/>
              <c:showPercent val="0"/>
              <c:showBubbleSize val="0"/>
            </c:dLbl>
            <c:numFmt formatCode="0.0" sourceLinked="0"/>
            <c:spPr>
              <a:solidFill>
                <a:srgbClr val="C0C0C0"/>
              </a:solidFill>
              <a:ln w="3175">
                <a:solidFill>
                  <a:srgbClr val="808080"/>
                </a:solidFill>
                <a:prstDash val="solid"/>
              </a:ln>
            </c:spPr>
            <c:txPr>
              <a:bodyPr/>
              <a:lstStyle/>
              <a:p>
                <a:pPr>
                  <a:defRPr sz="700" b="1" i="0" u="none" strike="noStrike" baseline="0">
                    <a:solidFill>
                      <a:schemeClr val="tx2"/>
                    </a:solidFill>
                    <a:latin typeface="Arial"/>
                    <a:ea typeface="Arial"/>
                    <a:cs typeface="Arial"/>
                  </a:defRPr>
                </a:pPr>
                <a:endParaRPr lang="pt-PT"/>
              </a:p>
            </c:txPr>
            <c:showLegendKey val="0"/>
            <c:showVal val="1"/>
            <c:showCatName val="0"/>
            <c:showSerName val="0"/>
            <c:showPercent val="0"/>
            <c:showBubbleSize val="0"/>
            <c:showLeaderLines val="0"/>
          </c:dLbls>
          <c:cat>
            <c:strRef>
              <c:f>'18ssocial'!$AM$8:$AM$27</c:f>
              <c:strCache>
                <c:ptCount val="20"/>
                <c:pt idx="0">
                  <c:v>Aveiro</c:v>
                </c:pt>
                <c:pt idx="1">
                  <c:v>Beja</c:v>
                </c:pt>
                <c:pt idx="2">
                  <c:v>Braga</c:v>
                </c:pt>
                <c:pt idx="3">
                  <c:v>Bragança</c:v>
                </c:pt>
                <c:pt idx="4">
                  <c:v>Castelo Branco</c:v>
                </c:pt>
                <c:pt idx="5">
                  <c:v>Coimbra</c:v>
                </c:pt>
                <c:pt idx="6">
                  <c:v>Évora</c:v>
                </c:pt>
                <c:pt idx="7">
                  <c:v>Faro</c:v>
                </c:pt>
                <c:pt idx="8">
                  <c:v>Guarda</c:v>
                </c:pt>
                <c:pt idx="9">
                  <c:v>Leiria</c:v>
                </c:pt>
                <c:pt idx="10">
                  <c:v>Lisboa</c:v>
                </c:pt>
                <c:pt idx="11">
                  <c:v>Portalegre</c:v>
                </c:pt>
                <c:pt idx="12">
                  <c:v>Porto</c:v>
                </c:pt>
                <c:pt idx="13">
                  <c:v>Santarém</c:v>
                </c:pt>
                <c:pt idx="14">
                  <c:v>Setúbal</c:v>
                </c:pt>
                <c:pt idx="15">
                  <c:v>Viana do Castelo</c:v>
                </c:pt>
                <c:pt idx="16">
                  <c:v>Vila Real</c:v>
                </c:pt>
                <c:pt idx="17">
                  <c:v>Viseu</c:v>
                </c:pt>
                <c:pt idx="18">
                  <c:v>Açores</c:v>
                </c:pt>
                <c:pt idx="19">
                  <c:v>Madeira</c:v>
                </c:pt>
              </c:strCache>
            </c:strRef>
          </c:cat>
          <c:val>
            <c:numRef>
              <c:f>'18ssocial'!$AN$8:$AN$27</c:f>
              <c:numCache>
                <c:formatCode>0.0</c:formatCode>
                <c:ptCount val="20"/>
                <c:pt idx="0">
                  <c:v>258.68370923627202</c:v>
                </c:pt>
                <c:pt idx="1">
                  <c:v>315.29549125979503</c:v>
                </c:pt>
                <c:pt idx="2">
                  <c:v>247.53747030497601</c:v>
                </c:pt>
                <c:pt idx="3">
                  <c:v>265.05763496143999</c:v>
                </c:pt>
                <c:pt idx="4">
                  <c:v>253.340878980892</c:v>
                </c:pt>
                <c:pt idx="5">
                  <c:v>230.24860674810901</c:v>
                </c:pt>
                <c:pt idx="6">
                  <c:v>281.021111908178</c:v>
                </c:pt>
                <c:pt idx="7">
                  <c:v>252.99988227146801</c:v>
                </c:pt>
                <c:pt idx="8">
                  <c:v>262.96896661367299</c:v>
                </c:pt>
                <c:pt idx="9">
                  <c:v>245.148478682171</c:v>
                </c:pt>
                <c:pt idx="10">
                  <c:v>259.36981334464599</c:v>
                </c:pt>
                <c:pt idx="11">
                  <c:v>291.405760683761</c:v>
                </c:pt>
                <c:pt idx="12">
                  <c:v>257.75359895682402</c:v>
                </c:pt>
                <c:pt idx="13">
                  <c:v>264.62053696819498</c:v>
                </c:pt>
                <c:pt idx="14">
                  <c:v>272.75554887771398</c:v>
                </c:pt>
                <c:pt idx="15">
                  <c:v>224.80691550451201</c:v>
                </c:pt>
                <c:pt idx="16">
                  <c:v>243.095937254902</c:v>
                </c:pt>
                <c:pt idx="17">
                  <c:v>250.948137996219</c:v>
                </c:pt>
                <c:pt idx="18">
                  <c:v>292.84338314994301</c:v>
                </c:pt>
                <c:pt idx="19">
                  <c:v>267.72998848589498</c:v>
                </c:pt>
              </c:numCache>
            </c:numRef>
          </c:val>
          <c:smooth val="0"/>
        </c:ser>
        <c:ser>
          <c:idx val="1"/>
          <c:order val="1"/>
          <c:spPr>
            <a:ln>
              <a:solidFill>
                <a:schemeClr val="bg1">
                  <a:lumMod val="50000"/>
                </a:schemeClr>
              </a:solidFill>
            </a:ln>
          </c:spPr>
          <c:marker>
            <c:symbol val="none"/>
          </c:marker>
          <c:cat>
            <c:strRef>
              <c:f>'18ssocial'!$AM$8:$AM$27</c:f>
              <c:strCache>
                <c:ptCount val="20"/>
                <c:pt idx="0">
                  <c:v>Aveiro</c:v>
                </c:pt>
                <c:pt idx="1">
                  <c:v>Beja</c:v>
                </c:pt>
                <c:pt idx="2">
                  <c:v>Braga</c:v>
                </c:pt>
                <c:pt idx="3">
                  <c:v>Bragança</c:v>
                </c:pt>
                <c:pt idx="4">
                  <c:v>Castelo Branco</c:v>
                </c:pt>
                <c:pt idx="5">
                  <c:v>Coimbra</c:v>
                </c:pt>
                <c:pt idx="6">
                  <c:v>Évora</c:v>
                </c:pt>
                <c:pt idx="7">
                  <c:v>Faro</c:v>
                </c:pt>
                <c:pt idx="8">
                  <c:v>Guarda</c:v>
                </c:pt>
                <c:pt idx="9">
                  <c:v>Leiria</c:v>
                </c:pt>
                <c:pt idx="10">
                  <c:v>Lisboa</c:v>
                </c:pt>
                <c:pt idx="11">
                  <c:v>Portalegre</c:v>
                </c:pt>
                <c:pt idx="12">
                  <c:v>Porto</c:v>
                </c:pt>
                <c:pt idx="13">
                  <c:v>Santarém</c:v>
                </c:pt>
                <c:pt idx="14">
                  <c:v>Setúbal</c:v>
                </c:pt>
                <c:pt idx="15">
                  <c:v>Viana do Castelo</c:v>
                </c:pt>
                <c:pt idx="16">
                  <c:v>Vila Real</c:v>
                </c:pt>
                <c:pt idx="17">
                  <c:v>Viseu</c:v>
                </c:pt>
                <c:pt idx="18">
                  <c:v>Açores</c:v>
                </c:pt>
                <c:pt idx="19">
                  <c:v>Madeira</c:v>
                </c:pt>
              </c:strCache>
            </c:strRef>
          </c:cat>
          <c:val>
            <c:numRef>
              <c:f>'18ssocial'!$AO$8:$AO$27</c:f>
              <c:numCache>
                <c:formatCode>0.0</c:formatCode>
                <c:ptCount val="20"/>
                <c:pt idx="0">
                  <c:v>261.05</c:v>
                </c:pt>
                <c:pt idx="1">
                  <c:v>261.05</c:v>
                </c:pt>
                <c:pt idx="2">
                  <c:v>261.05</c:v>
                </c:pt>
                <c:pt idx="3">
                  <c:v>261.05</c:v>
                </c:pt>
                <c:pt idx="4">
                  <c:v>261.05</c:v>
                </c:pt>
                <c:pt idx="5">
                  <c:v>261.05</c:v>
                </c:pt>
                <c:pt idx="6">
                  <c:v>261.05</c:v>
                </c:pt>
                <c:pt idx="7">
                  <c:v>261.05</c:v>
                </c:pt>
                <c:pt idx="8">
                  <c:v>261.05</c:v>
                </c:pt>
                <c:pt idx="9">
                  <c:v>261.05</c:v>
                </c:pt>
                <c:pt idx="10">
                  <c:v>261.05</c:v>
                </c:pt>
                <c:pt idx="11">
                  <c:v>261.05</c:v>
                </c:pt>
                <c:pt idx="12">
                  <c:v>261.05</c:v>
                </c:pt>
                <c:pt idx="13">
                  <c:v>261.05</c:v>
                </c:pt>
                <c:pt idx="14">
                  <c:v>261.05</c:v>
                </c:pt>
                <c:pt idx="15">
                  <c:v>261.05</c:v>
                </c:pt>
                <c:pt idx="16">
                  <c:v>261.05</c:v>
                </c:pt>
                <c:pt idx="17">
                  <c:v>261.05</c:v>
                </c:pt>
                <c:pt idx="18">
                  <c:v>261.05</c:v>
                </c:pt>
                <c:pt idx="19">
                  <c:v>261.05</c:v>
                </c:pt>
              </c:numCache>
            </c:numRef>
          </c:val>
          <c:smooth val="0"/>
        </c:ser>
        <c:dLbls>
          <c:showLegendKey val="0"/>
          <c:showVal val="0"/>
          <c:showCatName val="0"/>
          <c:showSerName val="0"/>
          <c:showPercent val="0"/>
          <c:showBubbleSize val="0"/>
        </c:dLbls>
        <c:marker val="1"/>
        <c:smooth val="0"/>
        <c:axId val="132932352"/>
        <c:axId val="132933888"/>
      </c:lineChart>
      <c:catAx>
        <c:axId val="132932352"/>
        <c:scaling>
          <c:orientation val="minMax"/>
        </c:scaling>
        <c:delete val="0"/>
        <c:axPos val="b"/>
        <c:numFmt formatCode="General" sourceLinked="1"/>
        <c:majorTickMark val="out"/>
        <c:minorTickMark val="none"/>
        <c:tickLblPos val="nextTo"/>
        <c:spPr>
          <a:ln w="9525">
            <a:noFill/>
          </a:ln>
        </c:spPr>
        <c:txPr>
          <a:bodyPr rot="-5400000" vert="horz"/>
          <a:lstStyle/>
          <a:p>
            <a:pPr>
              <a:defRPr sz="700" b="0" i="0" u="none" strike="noStrike" baseline="0">
                <a:solidFill>
                  <a:schemeClr val="accent1"/>
                </a:solidFill>
                <a:latin typeface="Arial"/>
                <a:ea typeface="Arial"/>
                <a:cs typeface="Arial"/>
              </a:defRPr>
            </a:pPr>
            <a:endParaRPr lang="pt-PT"/>
          </a:p>
        </c:txPr>
        <c:crossAx val="132933888"/>
        <c:crosses val="autoZero"/>
        <c:auto val="1"/>
        <c:lblAlgn val="ctr"/>
        <c:lblOffset val="100"/>
        <c:tickLblSkip val="1"/>
        <c:tickMarkSkip val="1"/>
        <c:noMultiLvlLbl val="0"/>
      </c:catAx>
      <c:valAx>
        <c:axId val="132933888"/>
        <c:scaling>
          <c:orientation val="minMax"/>
          <c:min val="50"/>
        </c:scaling>
        <c:delete val="0"/>
        <c:axPos val="l"/>
        <c:numFmt formatCode="0.0" sourceLinked="1"/>
        <c:majorTickMark val="out"/>
        <c:minorTickMark val="none"/>
        <c:tickLblPos val="none"/>
        <c:spPr>
          <a:ln w="9525">
            <a:noFill/>
          </a:ln>
        </c:spPr>
        <c:crossAx val="132932352"/>
        <c:crosses val="autoZero"/>
        <c:crossBetween val="between"/>
      </c:valAx>
      <c:spPr>
        <a:solidFill>
          <a:srgbClr val="EBF7FF"/>
        </a:solidFill>
        <a:ln w="25400">
          <a:noFill/>
        </a:ln>
      </c:spPr>
    </c:plotArea>
    <c:plotVisOnly val="1"/>
    <c:dispBlanksAs val="gap"/>
    <c:showDLblsOverMax val="0"/>
  </c:chart>
  <c:spPr>
    <a:solidFill>
      <a:srgbClr val="EBF7FF"/>
    </a:solidFill>
    <a:ln w="9525">
      <a:noFill/>
    </a:ln>
  </c:spPr>
  <c:txPr>
    <a:bodyPr/>
    <a:lstStyle/>
    <a:p>
      <a:pPr>
        <a:defRPr sz="700" b="0" i="0" u="none" strike="noStrike" baseline="0">
          <a:solidFill>
            <a:srgbClr val="333333"/>
          </a:solidFill>
          <a:latin typeface="Arial"/>
          <a:ea typeface="Arial"/>
          <a:cs typeface="Arial"/>
        </a:defRPr>
      </a:pPr>
      <a:endParaRPr lang="pt-PT"/>
    </a:p>
  </c:txPr>
  <c:printSettings>
    <c:headerFooter/>
    <c:pageMargins b="0.75000000000001465" l="0.70000000000000062" r="0.70000000000000062" t="0.75000000000001465" header="0.30000000000000032" footer="0.30000000000000032"/>
    <c:pageSetup paperSize="9" orientation="landscape" horizontalDpi="1200" verticalDpi="1200"/>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chemeClr val="tx2"/>
                </a:solidFill>
                <a:latin typeface="Arial"/>
                <a:ea typeface="Arial"/>
                <a:cs typeface="Arial"/>
              </a:defRPr>
            </a:pPr>
            <a:r>
              <a:rPr lang="pt-PT" baseline="0">
                <a:solidFill>
                  <a:schemeClr val="tx2"/>
                </a:solidFill>
              </a:rPr>
              <a:t>consumidores ...</a:t>
            </a:r>
          </a:p>
        </c:rich>
      </c:tx>
      <c:layout>
        <c:manualLayout>
          <c:xMode val="edge"/>
          <c:yMode val="edge"/>
          <c:x val="8.5106382978723402E-2"/>
          <c:y val="2.7472527472527472E-2"/>
        </c:manualLayout>
      </c:layout>
      <c:overlay val="0"/>
      <c:spPr>
        <a:noFill/>
        <a:ln w="25400">
          <a:noFill/>
        </a:ln>
      </c:spPr>
    </c:title>
    <c:autoTitleDeleted val="0"/>
    <c:plotArea>
      <c:layout>
        <c:manualLayout>
          <c:layoutTarget val="inner"/>
          <c:xMode val="edge"/>
          <c:yMode val="edge"/>
          <c:x val="8.5106382978723707E-2"/>
          <c:y val="0.12637362637359548"/>
          <c:w val="0.9027355623100306"/>
          <c:h val="0.60989010989010994"/>
        </c:manualLayout>
      </c:layout>
      <c:lineChart>
        <c:grouping val="standard"/>
        <c:varyColors val="0"/>
        <c:ser>
          <c:idx val="0"/>
          <c:order val="0"/>
          <c:tx>
            <c:v>perp desemp</c:v>
          </c:tx>
          <c:spPr>
            <a:ln w="25400">
              <a:solidFill>
                <a:schemeClr val="bg1">
                  <a:lumMod val="65000"/>
                </a:schemeClr>
              </a:solidFill>
              <a:prstDash val="solid"/>
            </a:ln>
          </c:spPr>
          <c:marker>
            <c:symbol val="none"/>
          </c:marker>
          <c:cat>
            <c:strLit>
              <c:ptCount val="157"/>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strLit>
          </c:cat>
          <c:val>
            <c:numLit>
              <c:formatCode>0.0</c:formatCode>
              <c:ptCount val="157"/>
              <c:pt idx="0">
                <c:v>41.301552516239731</c:v>
              </c:pt>
              <c:pt idx="1">
                <c:v>39.718219182906402</c:v>
              </c:pt>
              <c:pt idx="2">
                <c:v>40.5182191829064</c:v>
              </c:pt>
              <c:pt idx="3">
                <c:v>40.318219182906404</c:v>
              </c:pt>
              <c:pt idx="4">
                <c:v>38.118219182906408</c:v>
              </c:pt>
              <c:pt idx="5">
                <c:v>33.034885849573072</c:v>
              </c:pt>
              <c:pt idx="6">
                <c:v>28.96821918290641</c:v>
              </c:pt>
              <c:pt idx="7">
                <c:v>27.118219182906412</c:v>
              </c:pt>
              <c:pt idx="8">
                <c:v>26.034885849573076</c:v>
              </c:pt>
              <c:pt idx="9">
                <c:v>23.534885849573076</c:v>
              </c:pt>
              <c:pt idx="10">
                <c:v>23.251552516239745</c:v>
              </c:pt>
              <c:pt idx="11">
                <c:v>25.08488584957308</c:v>
              </c:pt>
              <c:pt idx="12">
                <c:v>28.568219182906414</c:v>
              </c:pt>
              <c:pt idx="13">
                <c:v>29.918219182906409</c:v>
              </c:pt>
              <c:pt idx="14">
                <c:v>27.651552516239736</c:v>
              </c:pt>
              <c:pt idx="15">
                <c:v>27.101552516239746</c:v>
              </c:pt>
              <c:pt idx="16">
                <c:v>28.551552516239742</c:v>
              </c:pt>
              <c:pt idx="17">
                <c:v>27.568219182906407</c:v>
              </c:pt>
              <c:pt idx="18">
                <c:v>24.618219182906405</c:v>
              </c:pt>
              <c:pt idx="19">
                <c:v>21.20155251623974</c:v>
              </c:pt>
              <c:pt idx="20">
                <c:v>22.618219182906405</c:v>
              </c:pt>
              <c:pt idx="21">
                <c:v>25.868219182906405</c:v>
              </c:pt>
              <c:pt idx="22">
                <c:v>28.20155251623974</c:v>
              </c:pt>
              <c:pt idx="23">
                <c:v>30.851552516239746</c:v>
              </c:pt>
              <c:pt idx="24">
                <c:v>30.884885849573077</c:v>
              </c:pt>
              <c:pt idx="25">
                <c:v>29.501552516239745</c:v>
              </c:pt>
              <c:pt idx="26">
                <c:v>27.368219182906415</c:v>
              </c:pt>
              <c:pt idx="27">
                <c:v>26.068219182906407</c:v>
              </c:pt>
              <c:pt idx="28">
                <c:v>25.618219182906405</c:v>
              </c:pt>
              <c:pt idx="29">
                <c:v>31.034885849573072</c:v>
              </c:pt>
              <c:pt idx="30">
                <c:v>35.034885849573072</c:v>
              </c:pt>
              <c:pt idx="31">
                <c:v>38.301552516239745</c:v>
              </c:pt>
              <c:pt idx="32">
                <c:v>35.818219182906404</c:v>
              </c:pt>
              <c:pt idx="33">
                <c:v>35.584885849573077</c:v>
              </c:pt>
              <c:pt idx="34">
                <c:v>36.618219182906408</c:v>
              </c:pt>
              <c:pt idx="35">
                <c:v>35.384885849573067</c:v>
              </c:pt>
              <c:pt idx="36">
                <c:v>36.0182191829064</c:v>
              </c:pt>
              <c:pt idx="37">
                <c:v>33.518219182906414</c:v>
              </c:pt>
              <c:pt idx="38">
                <c:v>31.018219182906407</c:v>
              </c:pt>
              <c:pt idx="39">
                <c:v>28.51821918290641</c:v>
              </c:pt>
              <c:pt idx="40">
                <c:v>28.884885849573077</c:v>
              </c:pt>
              <c:pt idx="41">
                <c:v>29.96821918290641</c:v>
              </c:pt>
              <c:pt idx="42">
                <c:v>28.384885849573077</c:v>
              </c:pt>
              <c:pt idx="43">
                <c:v>26.618219182906405</c:v>
              </c:pt>
              <c:pt idx="44">
                <c:v>24.151552516239736</c:v>
              </c:pt>
              <c:pt idx="45">
                <c:v>22.21821918290641</c:v>
              </c:pt>
              <c:pt idx="46">
                <c:v>21.96821918290641</c:v>
              </c:pt>
              <c:pt idx="47">
                <c:v>23.801552516239742</c:v>
              </c:pt>
              <c:pt idx="48">
                <c:v>29.46821918290641</c:v>
              </c:pt>
              <c:pt idx="49">
                <c:v>29.101552516239735</c:v>
              </c:pt>
              <c:pt idx="50">
                <c:v>27.618219182906401</c:v>
              </c:pt>
              <c:pt idx="51">
                <c:v>20.851552516239735</c:v>
              </c:pt>
              <c:pt idx="52">
                <c:v>18.951552516239733</c:v>
              </c:pt>
              <c:pt idx="53">
                <c:v>18.83488584957307</c:v>
              </c:pt>
              <c:pt idx="54">
                <c:v>19.83488584957307</c:v>
              </c:pt>
              <c:pt idx="55">
                <c:v>20.718219182906406</c:v>
              </c:pt>
              <c:pt idx="56">
                <c:v>21.63488584957307</c:v>
              </c:pt>
              <c:pt idx="57">
                <c:v>24.251552516239741</c:v>
              </c:pt>
              <c:pt idx="58">
                <c:v>29.21821918290641</c:v>
              </c:pt>
              <c:pt idx="59">
                <c:v>34.068219182906411</c:v>
              </c:pt>
              <c:pt idx="60">
                <c:v>40.168219182906405</c:v>
              </c:pt>
              <c:pt idx="61">
                <c:v>40.734885849573082</c:v>
              </c:pt>
              <c:pt idx="62">
                <c:v>40.768219182906414</c:v>
              </c:pt>
              <c:pt idx="63">
                <c:v>34.601552516239742</c:v>
              </c:pt>
              <c:pt idx="64">
                <c:v>39.634885849573074</c:v>
              </c:pt>
              <c:pt idx="65">
                <c:v>43.634885849573074</c:v>
              </c:pt>
              <c:pt idx="66">
                <c:v>48.801552516239745</c:v>
              </c:pt>
              <c:pt idx="67">
                <c:v>37.818219182906404</c:v>
              </c:pt>
              <c:pt idx="68">
                <c:v>27.484885849573072</c:v>
              </c:pt>
              <c:pt idx="69">
                <c:v>22.901552516239736</c:v>
              </c:pt>
              <c:pt idx="70">
                <c:v>24.184885849573075</c:v>
              </c:pt>
              <c:pt idx="71">
                <c:v>22.918219182906402</c:v>
              </c:pt>
              <c:pt idx="72">
                <c:v>19.351552516239739</c:v>
              </c:pt>
              <c:pt idx="73">
                <c:v>12.901552516239738</c:v>
              </c:pt>
              <c:pt idx="74">
                <c:v>8.1848858495730692</c:v>
              </c:pt>
              <c:pt idx="75">
                <c:v>-0.28178081709359698</c:v>
              </c:pt>
              <c:pt idx="76">
                <c:v>-4.3151141504269299</c:v>
              </c:pt>
              <c:pt idx="77">
                <c:v>-6.9984474837602635</c:v>
              </c:pt>
              <c:pt idx="78">
                <c:v>-7.2651141504269319</c:v>
              </c:pt>
              <c:pt idx="79">
                <c:v>-6.3651141504269306</c:v>
              </c:pt>
              <c:pt idx="80">
                <c:v>-6.7151141504269303</c:v>
              </c:pt>
              <c:pt idx="81">
                <c:v>-5.1817808170935953</c:v>
              </c:pt>
              <c:pt idx="82">
                <c:v>-3.7484474837602626</c:v>
              </c:pt>
              <c:pt idx="83">
                <c:v>-1.3651141504269282</c:v>
              </c:pt>
              <c:pt idx="84">
                <c:v>3.6848858495730692</c:v>
              </c:pt>
              <c:pt idx="85">
                <c:v>6.1848858495730683</c:v>
              </c:pt>
              <c:pt idx="86">
                <c:v>9.8182191829063985</c:v>
              </c:pt>
              <c:pt idx="87">
                <c:v>10.268219182906401</c:v>
              </c:pt>
              <c:pt idx="88">
                <c:v>18.001552516239737</c:v>
              </c:pt>
              <c:pt idx="89">
                <c:v>26.918219182906409</c:v>
              </c:pt>
              <c:pt idx="90">
                <c:v>33.884885849573067</c:v>
              </c:pt>
              <c:pt idx="91">
                <c:v>32.90155251623974</c:v>
              </c:pt>
              <c:pt idx="92">
                <c:v>27.351552516239735</c:v>
              </c:pt>
              <c:pt idx="93">
                <c:v>33.051552516239745</c:v>
              </c:pt>
              <c:pt idx="94">
                <c:v>43.46821918290641</c:v>
              </c:pt>
              <c:pt idx="95">
                <c:v>54.884885849573074</c:v>
              </c:pt>
              <c:pt idx="96">
                <c:v>58.918219182906405</c:v>
              </c:pt>
              <c:pt idx="97">
                <c:v>54.984885849573068</c:v>
              </c:pt>
              <c:pt idx="98">
                <c:v>54.001552516239741</c:v>
              </c:pt>
              <c:pt idx="99">
                <c:v>50.334885849573077</c:v>
              </c:pt>
              <c:pt idx="100">
                <c:v>52.618219182906408</c:v>
              </c:pt>
              <c:pt idx="101">
                <c:v>50.684885849573071</c:v>
              </c:pt>
              <c:pt idx="102">
                <c:v>51.068219182906411</c:v>
              </c:pt>
              <c:pt idx="103">
                <c:v>50.734885849573082</c:v>
              </c:pt>
              <c:pt idx="104">
                <c:v>55.351552516239735</c:v>
              </c:pt>
              <c:pt idx="105">
                <c:v>56.5182191829064</c:v>
              </c:pt>
              <c:pt idx="106">
                <c:v>58.318219182906397</c:v>
              </c:pt>
              <c:pt idx="107">
                <c:v>56.101552516239735</c:v>
              </c:pt>
              <c:pt idx="108">
                <c:v>55.71821918290641</c:v>
              </c:pt>
              <c:pt idx="109">
                <c:v>48.684885849573078</c:v>
              </c:pt>
              <c:pt idx="110">
                <c:v>42.384885849573074</c:v>
              </c:pt>
              <c:pt idx="111">
                <c:v>36.384885849573074</c:v>
              </c:pt>
              <c:pt idx="112">
                <c:v>34.851552516239735</c:v>
              </c:pt>
              <c:pt idx="113">
                <c:v>30.901552516239736</c:v>
              </c:pt>
              <c:pt idx="114">
                <c:v>27.251552516239741</c:v>
              </c:pt>
              <c:pt idx="115">
                <c:v>25.684885849573075</c:v>
              </c:pt>
              <c:pt idx="116">
                <c:v>30.101552516239739</c:v>
              </c:pt>
              <c:pt idx="117">
                <c:v>32.984885849573068</c:v>
              </c:pt>
              <c:pt idx="118">
                <c:v>34.234885849573068</c:v>
              </c:pt>
              <c:pt idx="119">
                <c:v>32.934885849573078</c:v>
              </c:pt>
              <c:pt idx="120">
                <c:v>32.901552516239747</c:v>
              </c:pt>
              <c:pt idx="121">
                <c:v>32.451552516239744</c:v>
              </c:pt>
              <c:pt idx="122">
                <c:v>29.118219182906405</c:v>
              </c:pt>
              <c:pt idx="123">
                <c:v>24.351552516239735</c:v>
              </c:pt>
              <c:pt idx="124">
                <c:v>22.384885849573067</c:v>
              </c:pt>
              <c:pt idx="125">
                <c:v>21.784885849573072</c:v>
              </c:pt>
              <c:pt idx="126">
                <c:v>22.33488584957307</c:v>
              </c:pt>
              <c:pt idx="127">
                <c:v>20.751552516239737</c:v>
              </c:pt>
              <c:pt idx="128">
                <c:v>19.534885849573069</c:v>
              </c:pt>
              <c:pt idx="129">
                <c:v>16.83488584957307</c:v>
              </c:pt>
              <c:pt idx="130">
                <c:v>15.284885849573072</c:v>
              </c:pt>
              <c:pt idx="131">
                <c:v>15.418219182906403</c:v>
              </c:pt>
              <c:pt idx="132">
                <c:v>17.668219182906402</c:v>
              </c:pt>
              <c:pt idx="133">
                <c:v>16.351552516239735</c:v>
              </c:pt>
              <c:pt idx="134">
                <c:v>14.2682191829064</c:v>
              </c:pt>
              <c:pt idx="135">
                <c:v>9.5848858495730713</c:v>
              </c:pt>
              <c:pt idx="136">
                <c:v>10.934885849573069</c:v>
              </c:pt>
              <c:pt idx="137">
                <c:v>13.468219182906401</c:v>
              </c:pt>
              <c:pt idx="138">
                <c:v>14.034885849573067</c:v>
              </c:pt>
              <c:pt idx="139">
                <c:v>11.218219182906401</c:v>
              </c:pt>
              <c:pt idx="140">
                <c:v>5.3015525162397354</c:v>
              </c:pt>
              <c:pt idx="141">
                <c:v>3.3682191829064032</c:v>
              </c:pt>
              <c:pt idx="142">
                <c:v>5.0682191829064029</c:v>
              </c:pt>
              <c:pt idx="143">
                <c:v>7.6848858495730701</c:v>
              </c:pt>
              <c:pt idx="144">
                <c:v>8.4061652497437667</c:v>
              </c:pt>
              <c:pt idx="145">
                <c:v>5.2118724670099228</c:v>
              </c:pt>
              <c:pt idx="146">
                <c:v>1.8291080842743146</c:v>
              </c:pt>
              <c:pt idx="147">
                <c:v>-0.74117675209466194</c:v>
              </c:pt>
              <c:pt idx="148">
                <c:v>-1.5436281827580898</c:v>
              </c:pt>
              <c:pt idx="149">
                <c:v>-1.1259323286650724</c:v>
              </c:pt>
              <c:pt idx="150">
                <c:v>-3.0663436114015674E-2</c:v>
              </c:pt>
              <c:pt idx="151">
                <c:v>-0.68298233959838228</c:v>
              </c:pt>
              <c:pt idx="152">
                <c:v>-1.5981452174114399</c:v>
              </c:pt>
              <c:pt idx="153">
                <c:v>-2.8293257991588199</c:v>
              </c:pt>
              <c:pt idx="154">
                <c:v>-2.0025436638482939</c:v>
              </c:pt>
              <c:pt idx="155">
                <c:v>-1.9432677667232838</c:v>
              </c:pt>
              <c:pt idx="156">
                <c:v>2.471832226311673</c:v>
              </c:pt>
            </c:numLit>
          </c:val>
          <c:smooth val="0"/>
        </c:ser>
        <c:ser>
          <c:idx val="1"/>
          <c:order val="1"/>
          <c:tx>
            <c:v>iconfianca</c:v>
          </c:tx>
          <c:spPr>
            <a:ln w="25400">
              <a:solidFill>
                <a:schemeClr val="accent2"/>
              </a:solidFill>
              <a:prstDash val="solid"/>
            </a:ln>
          </c:spPr>
          <c:marker>
            <c:symbol val="none"/>
          </c:marker>
          <c:cat>
            <c:strLit>
              <c:ptCount val="157"/>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strLit>
          </c:cat>
          <c:val>
            <c:numLit>
              <c:formatCode>0.0</c:formatCode>
              <c:ptCount val="157"/>
              <c:pt idx="0">
                <c:v>-32.750529923888287</c:v>
              </c:pt>
              <c:pt idx="1">
                <c:v>-34.050529923888284</c:v>
              </c:pt>
              <c:pt idx="2">
                <c:v>-36.042196590554944</c:v>
              </c:pt>
              <c:pt idx="3">
                <c:v>-36.733863257221621</c:v>
              </c:pt>
              <c:pt idx="4">
                <c:v>-35.929696590554954</c:v>
              </c:pt>
              <c:pt idx="5">
                <c:v>-33.892196590554953</c:v>
              </c:pt>
              <c:pt idx="6">
                <c:v>-31.804696590554951</c:v>
              </c:pt>
              <c:pt idx="7">
                <c:v>-30.308863257221617</c:v>
              </c:pt>
              <c:pt idx="8">
                <c:v>-29.308863257221617</c:v>
              </c:pt>
              <c:pt idx="9">
                <c:v>-26.838029923888289</c:v>
              </c:pt>
              <c:pt idx="10">
                <c:v>-25.867196590554954</c:v>
              </c:pt>
              <c:pt idx="11">
                <c:v>-24.996363257221621</c:v>
              </c:pt>
              <c:pt idx="12">
                <c:v>-26.504696590554953</c:v>
              </c:pt>
              <c:pt idx="13">
                <c:v>-26.533863257221622</c:v>
              </c:pt>
              <c:pt idx="14">
                <c:v>-26.779696590554952</c:v>
              </c:pt>
              <c:pt idx="15">
                <c:v>-27.279696590554952</c:v>
              </c:pt>
              <c:pt idx="16">
                <c:v>-27.217196590554952</c:v>
              </c:pt>
              <c:pt idx="17">
                <c:v>-25.829696590554949</c:v>
              </c:pt>
              <c:pt idx="18">
                <c:v>-23.704696590554956</c:v>
              </c:pt>
              <c:pt idx="19">
                <c:v>-22.267196590554949</c:v>
              </c:pt>
              <c:pt idx="20">
                <c:v>-22.388029923888286</c:v>
              </c:pt>
              <c:pt idx="21">
                <c:v>-23.596363257221622</c:v>
              </c:pt>
              <c:pt idx="22">
                <c:v>-25.179696590554954</c:v>
              </c:pt>
              <c:pt idx="23">
                <c:v>-26.675529923888281</c:v>
              </c:pt>
              <c:pt idx="24">
                <c:v>-27.333863257221619</c:v>
              </c:pt>
              <c:pt idx="25">
                <c:v>-26.792196590554951</c:v>
              </c:pt>
              <c:pt idx="26">
                <c:v>-24.754696590554957</c:v>
              </c:pt>
              <c:pt idx="27">
                <c:v>-22.179696590554954</c:v>
              </c:pt>
              <c:pt idx="28">
                <c:v>-20.900529923888286</c:v>
              </c:pt>
              <c:pt idx="29">
                <c:v>-24.113029923888288</c:v>
              </c:pt>
              <c:pt idx="30">
                <c:v>-28.567196590554953</c:v>
              </c:pt>
              <c:pt idx="31">
                <c:v>-32.213029923888286</c:v>
              </c:pt>
              <c:pt idx="32">
                <c:v>-32.421363257221621</c:v>
              </c:pt>
              <c:pt idx="33">
                <c:v>-31.783863257221622</c:v>
              </c:pt>
              <c:pt idx="34">
                <c:v>-31.488029923888288</c:v>
              </c:pt>
              <c:pt idx="35">
                <c:v>-31.458863257221619</c:v>
              </c:pt>
              <c:pt idx="36">
                <c:v>-31.679696590554951</c:v>
              </c:pt>
              <c:pt idx="37">
                <c:v>-30.550529923888288</c:v>
              </c:pt>
              <c:pt idx="38">
                <c:v>-28.296363257221618</c:v>
              </c:pt>
              <c:pt idx="39">
                <c:v>-26.64219659055496</c:v>
              </c:pt>
              <c:pt idx="40">
                <c:v>-26.317196590554953</c:v>
              </c:pt>
              <c:pt idx="41">
                <c:v>-26.692196590554953</c:v>
              </c:pt>
              <c:pt idx="42">
                <c:v>-26.275529923888286</c:v>
              </c:pt>
              <c:pt idx="43">
                <c:v>-24.533863257221622</c:v>
              </c:pt>
              <c:pt idx="44">
                <c:v>-22.375529923888283</c:v>
              </c:pt>
              <c:pt idx="45">
                <c:v>-21.154696590554952</c:v>
              </c:pt>
              <c:pt idx="46">
                <c:v>-21.463029923888286</c:v>
              </c:pt>
              <c:pt idx="47">
                <c:v>-21.521363257221619</c:v>
              </c:pt>
              <c:pt idx="48">
                <c:v>-21.842196590554948</c:v>
              </c:pt>
              <c:pt idx="49">
                <c:v>-21.904696590554948</c:v>
              </c:pt>
              <c:pt idx="50">
                <c:v>-23.704696590554949</c:v>
              </c:pt>
              <c:pt idx="51">
                <c:v>-23.917196590554951</c:v>
              </c:pt>
              <c:pt idx="52">
                <c:v>-23.525529923888286</c:v>
              </c:pt>
              <c:pt idx="53">
                <c:v>-23.358863257221618</c:v>
              </c:pt>
              <c:pt idx="54">
                <c:v>-23.700529923888286</c:v>
              </c:pt>
              <c:pt idx="55">
                <c:v>-25.083863257221619</c:v>
              </c:pt>
              <c:pt idx="56">
                <c:v>-26.025529923888286</c:v>
              </c:pt>
              <c:pt idx="57">
                <c:v>-27.283863257221615</c:v>
              </c:pt>
              <c:pt idx="58">
                <c:v>-28.404696590554948</c:v>
              </c:pt>
              <c:pt idx="59">
                <c:v>-29.750529923888283</c:v>
              </c:pt>
              <c:pt idx="60">
                <c:v>-31.950529923888283</c:v>
              </c:pt>
              <c:pt idx="61">
                <c:v>-33.033863257221618</c:v>
              </c:pt>
              <c:pt idx="62">
                <c:v>-33.429696590554947</c:v>
              </c:pt>
              <c:pt idx="63">
                <c:v>-32.288029923888288</c:v>
              </c:pt>
              <c:pt idx="64">
                <c:v>-30.826918812777176</c:v>
              </c:pt>
              <c:pt idx="65">
                <c:v>-32.032474368332736</c:v>
              </c:pt>
              <c:pt idx="66">
                <c:v>-33.854696590554958</c:v>
              </c:pt>
              <c:pt idx="67">
                <c:v>-34.054696590554947</c:v>
              </c:pt>
              <c:pt idx="68">
                <c:v>-30.063029923888291</c:v>
              </c:pt>
              <c:pt idx="69">
                <c:v>-28.850529923888285</c:v>
              </c:pt>
              <c:pt idx="70">
                <c:v>-31.092196590554948</c:v>
              </c:pt>
              <c:pt idx="71">
                <c:v>-36.225529923888281</c:v>
              </c:pt>
              <c:pt idx="72">
                <c:v>-39.62552992388828</c:v>
              </c:pt>
              <c:pt idx="73">
                <c:v>-43.558863257221617</c:v>
              </c:pt>
              <c:pt idx="74">
                <c:v>-44.583863257221616</c:v>
              </c:pt>
              <c:pt idx="75">
                <c:v>-43.021363257221623</c:v>
              </c:pt>
              <c:pt idx="76">
                <c:v>-39.775529923888286</c:v>
              </c:pt>
              <c:pt idx="77">
                <c:v>-37.017196590554953</c:v>
              </c:pt>
              <c:pt idx="78">
                <c:v>-32.896363257221616</c:v>
              </c:pt>
              <c:pt idx="79">
                <c:v>-27.896363257221623</c:v>
              </c:pt>
              <c:pt idx="80">
                <c:v>-23.050529923888291</c:v>
              </c:pt>
              <c:pt idx="81">
                <c:v>-20.563029923888291</c:v>
              </c:pt>
              <c:pt idx="82">
                <c:v>-20.913029923888288</c:v>
              </c:pt>
              <c:pt idx="83">
                <c:v>-23.600529923888288</c:v>
              </c:pt>
              <c:pt idx="84">
                <c:v>-25.829696590554956</c:v>
              </c:pt>
              <c:pt idx="85">
                <c:v>-27.942196590554953</c:v>
              </c:pt>
              <c:pt idx="86">
                <c:v>-30.588029923888286</c:v>
              </c:pt>
              <c:pt idx="87">
                <c:v>-30.233863257221618</c:v>
              </c:pt>
              <c:pt idx="88">
                <c:v>-31.888029923888286</c:v>
              </c:pt>
              <c:pt idx="89">
                <c:v>-33.646363257221623</c:v>
              </c:pt>
              <c:pt idx="90">
                <c:v>-35.521363257221623</c:v>
              </c:pt>
              <c:pt idx="91">
                <c:v>-33.917196590554958</c:v>
              </c:pt>
              <c:pt idx="92">
                <c:v>-30.988029923888288</c:v>
              </c:pt>
              <c:pt idx="93">
                <c:v>-33.57552992388829</c:v>
              </c:pt>
              <c:pt idx="94">
                <c:v>-38.43802992388828</c:v>
              </c:pt>
              <c:pt idx="95">
                <c:v>-43.721363257221618</c:v>
              </c:pt>
              <c:pt idx="96">
                <c:v>-44.204696590554953</c:v>
              </c:pt>
              <c:pt idx="97">
                <c:v>-42.629696590554957</c:v>
              </c:pt>
              <c:pt idx="98">
                <c:v>-41.967196590554956</c:v>
              </c:pt>
              <c:pt idx="99">
                <c:v>-43.033863257221618</c:v>
              </c:pt>
              <c:pt idx="100">
                <c:v>-43.838029923888286</c:v>
              </c:pt>
              <c:pt idx="101">
                <c:v>-44.229696590554944</c:v>
              </c:pt>
              <c:pt idx="102">
                <c:v>-42.683863257221617</c:v>
              </c:pt>
              <c:pt idx="103">
                <c:v>-42.69219659055495</c:v>
              </c:pt>
              <c:pt idx="104">
                <c:v>-44.375529923888287</c:v>
              </c:pt>
              <c:pt idx="105">
                <c:v>-46.517196590554953</c:v>
              </c:pt>
              <c:pt idx="106">
                <c:v>-49.517196590554953</c:v>
              </c:pt>
              <c:pt idx="107">
                <c:v>-50.358863257221621</c:v>
              </c:pt>
              <c:pt idx="108">
                <c:v>-50.617196590554954</c:v>
              </c:pt>
              <c:pt idx="109">
                <c:v>-49.350529923888281</c:v>
              </c:pt>
              <c:pt idx="110">
                <c:v>-48.054696590554954</c:v>
              </c:pt>
              <c:pt idx="111">
                <c:v>-46.892196590554953</c:v>
              </c:pt>
              <c:pt idx="112">
                <c:v>-46.167196590554944</c:v>
              </c:pt>
              <c:pt idx="113">
                <c:v>-45.100529923888281</c:v>
              </c:pt>
              <c:pt idx="114">
                <c:v>-43.93802992388828</c:v>
              </c:pt>
              <c:pt idx="115">
                <c:v>-42.788029923888281</c:v>
              </c:pt>
              <c:pt idx="116">
                <c:v>-45.008863257221627</c:v>
              </c:pt>
              <c:pt idx="117">
                <c:v>-48.842196590554956</c:v>
              </c:pt>
              <c:pt idx="118">
                <c:v>-52.529696590554956</c:v>
              </c:pt>
              <c:pt idx="119">
                <c:v>-53.329696590554953</c:v>
              </c:pt>
              <c:pt idx="120">
                <c:v>-52.225529923888296</c:v>
              </c:pt>
              <c:pt idx="121">
                <c:v>-49.89219659055496</c:v>
              </c:pt>
              <c:pt idx="122">
                <c:v>-48.904696590554956</c:v>
              </c:pt>
              <c:pt idx="123">
                <c:v>-47.742196590554954</c:v>
              </c:pt>
              <c:pt idx="124">
                <c:v>-48.558863257221617</c:v>
              </c:pt>
              <c:pt idx="125">
                <c:v>-47.43802992388828</c:v>
              </c:pt>
              <c:pt idx="126">
                <c:v>-46.296363257221621</c:v>
              </c:pt>
              <c:pt idx="127">
                <c:v>-42.575529923888283</c:v>
              </c:pt>
              <c:pt idx="128">
                <c:v>-38.842196590554956</c:v>
              </c:pt>
              <c:pt idx="129">
                <c:v>-36.396363257221616</c:v>
              </c:pt>
              <c:pt idx="130">
                <c:v>-35.38802992388829</c:v>
              </c:pt>
              <c:pt idx="131">
                <c:v>-34.00052992388828</c:v>
              </c:pt>
              <c:pt idx="132">
                <c:v>-30.250529923888283</c:v>
              </c:pt>
              <c:pt idx="133">
                <c:v>-26.442196590554957</c:v>
              </c:pt>
              <c:pt idx="134">
                <c:v>-24.608863257221618</c:v>
              </c:pt>
              <c:pt idx="135">
                <c:v>-24.13386325722162</c:v>
              </c:pt>
              <c:pt idx="136">
                <c:v>-22.950529923888286</c:v>
              </c:pt>
              <c:pt idx="137">
                <c:v>-21.179696590554958</c:v>
              </c:pt>
              <c:pt idx="138">
                <c:v>-18.888029923888286</c:v>
              </c:pt>
              <c:pt idx="139">
                <c:v>-19.063029923888287</c:v>
              </c:pt>
              <c:pt idx="140">
                <c:v>-18.158863257221622</c:v>
              </c:pt>
              <c:pt idx="141">
                <c:v>-17.554696590554954</c:v>
              </c:pt>
              <c:pt idx="142">
                <c:v>-16.444171775100742</c:v>
              </c:pt>
              <c:pt idx="143">
                <c:v>-16.702674336308785</c:v>
              </c:pt>
              <c:pt idx="144">
                <c:v>-15.365329044008329</c:v>
              </c:pt>
              <c:pt idx="145">
                <c:v>-13.72310231032562</c:v>
              </c:pt>
              <c:pt idx="146">
                <c:v>-11.522540218764627</c:v>
              </c:pt>
              <c:pt idx="147">
                <c:v>-11.870241180687437</c:v>
              </c:pt>
              <c:pt idx="148">
                <c:v>-12.104550543081052</c:v>
              </c:pt>
              <c:pt idx="149">
                <c:v>-12.434193600612616</c:v>
              </c:pt>
              <c:pt idx="150">
                <c:v>-12.617699143045209</c:v>
              </c:pt>
              <c:pt idx="151">
                <c:v>-11.697073846167717</c:v>
              </c:pt>
              <c:pt idx="152">
                <c:v>-11.225922083721308</c:v>
              </c:pt>
              <c:pt idx="153">
                <c:v>-11.240809631340829</c:v>
              </c:pt>
              <c:pt idx="154">
                <c:v>-13.736829478667772</c:v>
              </c:pt>
              <c:pt idx="155">
                <c:v>-14.141007070688538</c:v>
              </c:pt>
              <c:pt idx="156">
                <c:v>-12.616816443911418</c:v>
              </c:pt>
            </c:numLit>
          </c:val>
          <c:smooth val="0"/>
        </c:ser>
        <c:dLbls>
          <c:showLegendKey val="0"/>
          <c:showVal val="0"/>
          <c:showCatName val="0"/>
          <c:showSerName val="0"/>
          <c:showPercent val="0"/>
          <c:showBubbleSize val="0"/>
        </c:dLbls>
        <c:marker val="1"/>
        <c:smooth val="0"/>
        <c:axId val="133396352"/>
        <c:axId val="133397888"/>
      </c:lineChart>
      <c:catAx>
        <c:axId val="133396352"/>
        <c:scaling>
          <c:orientation val="minMax"/>
        </c:scaling>
        <c:delete val="0"/>
        <c:axPos val="b"/>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133397888"/>
        <c:crosses val="autoZero"/>
        <c:auto val="1"/>
        <c:lblAlgn val="ctr"/>
        <c:lblOffset val="100"/>
        <c:tickLblSkip val="6"/>
        <c:tickMarkSkip val="1"/>
        <c:noMultiLvlLbl val="0"/>
      </c:catAx>
      <c:valAx>
        <c:axId val="133397888"/>
        <c:scaling>
          <c:orientation val="minMax"/>
          <c:max val="85"/>
          <c:min val="-75"/>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133396352"/>
        <c:crosses val="autoZero"/>
        <c:crossBetween val="between"/>
        <c:majorUnit val="40"/>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indicador de clima económico</a:t>
            </a:r>
            <a:endParaRPr lang="pt-PT" sz="1000" b="1" i="0" u="none" strike="noStrike" baseline="0">
              <a:solidFill>
                <a:schemeClr val="tx2"/>
              </a:solidFill>
              <a:latin typeface="Arial"/>
              <a:cs typeface="Arial"/>
            </a:endParaRPr>
          </a:p>
          <a:p>
            <a:pPr>
              <a:defRPr sz="800" b="0" i="0" u="none" strike="noStrike" baseline="0">
                <a:solidFill>
                  <a:schemeClr val="tx2"/>
                </a:solidFill>
                <a:latin typeface="Arial"/>
                <a:ea typeface="Arial"/>
                <a:cs typeface="Arial"/>
              </a:defRPr>
            </a:pPr>
            <a:r>
              <a:rPr lang="pt-PT" sz="700" b="0" i="0" u="none" strike="noStrike" baseline="0">
                <a:solidFill>
                  <a:schemeClr val="tx2"/>
                </a:solidFill>
                <a:latin typeface="Arial"/>
                <a:cs typeface="Arial"/>
              </a:rPr>
              <a:t>(sre/mm3m/%)</a:t>
            </a:r>
          </a:p>
        </c:rich>
      </c:tx>
      <c:layout>
        <c:manualLayout>
          <c:xMode val="edge"/>
          <c:yMode val="edge"/>
          <c:x val="0.25825891524038536"/>
          <c:y val="2.6881720430107652E-2"/>
        </c:manualLayout>
      </c:layout>
      <c:overlay val="0"/>
      <c:spPr>
        <a:noFill/>
        <a:ln w="25400">
          <a:noFill/>
        </a:ln>
      </c:spPr>
    </c:title>
    <c:autoTitleDeleted val="0"/>
    <c:plotArea>
      <c:layout>
        <c:manualLayout>
          <c:layoutTarget val="inner"/>
          <c:xMode val="edge"/>
          <c:yMode val="edge"/>
          <c:x val="6.8862376120380514E-2"/>
          <c:y val="0.1612911694134819"/>
          <c:w val="0.91916302038942677"/>
          <c:h val="0.57527220387774058"/>
        </c:manualLayout>
      </c:layout>
      <c:lineChart>
        <c:grouping val="standard"/>
        <c:varyColors val="0"/>
        <c:ser>
          <c:idx val="0"/>
          <c:order val="0"/>
          <c:tx>
            <c:v>Clima</c:v>
          </c:tx>
          <c:spPr>
            <a:ln w="25400">
              <a:solidFill>
                <a:schemeClr val="accent2"/>
              </a:solidFill>
              <a:prstDash val="solid"/>
            </a:ln>
          </c:spPr>
          <c:marker>
            <c:symbol val="none"/>
          </c:marker>
          <c:dLbls>
            <c:delete val="1"/>
          </c:dLbls>
          <c:cat>
            <c:strLit>
              <c:ptCount val="172"/>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 </c:v>
              </c:pt>
              <c:pt idx="163">
                <c:v> </c:v>
              </c:pt>
              <c:pt idx="164">
                <c:v> </c:v>
              </c:pt>
              <c:pt idx="165">
                <c:v> </c:v>
              </c:pt>
              <c:pt idx="166">
                <c:v> </c:v>
              </c:pt>
              <c:pt idx="167">
                <c:v> </c:v>
              </c:pt>
              <c:pt idx="168">
                <c:v> </c:v>
              </c:pt>
              <c:pt idx="169">
                <c:v> </c:v>
              </c:pt>
              <c:pt idx="170">
                <c:v> </c:v>
              </c:pt>
              <c:pt idx="171">
                <c:v> </c:v>
              </c:pt>
            </c:strLit>
          </c:cat>
          <c:val>
            <c:numLit>
              <c:formatCode>0.0</c:formatCode>
              <c:ptCount val="157"/>
              <c:pt idx="0">
                <c:v>-0.42229420505438126</c:v>
              </c:pt>
              <c:pt idx="1">
                <c:v>-0.26019843072968146</c:v>
              </c:pt>
              <c:pt idx="2">
                <c:v>-0.40757666051412061</c:v>
              </c:pt>
              <c:pt idx="3">
                <c:v>-0.34797838486389959</c:v>
              </c:pt>
              <c:pt idx="4">
                <c:v>-0.59187969739596358</c:v>
              </c:pt>
              <c:pt idx="5">
                <c:v>-0.50213059573958574</c:v>
              </c:pt>
              <c:pt idx="6">
                <c:v>-0.42351437062018371</c:v>
              </c:pt>
              <c:pt idx="7">
                <c:v>-0.15255202064424073</c:v>
              </c:pt>
              <c:pt idx="8">
                <c:v>7.3545794289493593E-2</c:v>
              </c:pt>
              <c:pt idx="9">
                <c:v>0.37503989650266456</c:v>
              </c:pt>
              <c:pt idx="10">
                <c:v>0.47591847972245549</c:v>
              </c:pt>
              <c:pt idx="11">
                <c:v>0.48777086503331224</c:v>
              </c:pt>
              <c:pt idx="12">
                <c:v>0.3887380050704865</c:v>
              </c:pt>
              <c:pt idx="13">
                <c:v>0.36217089726618273</c:v>
              </c:pt>
              <c:pt idx="14">
                <c:v>0.39844723797784182</c:v>
              </c:pt>
              <c:pt idx="15">
                <c:v>0.57081270676560614</c:v>
              </c:pt>
              <c:pt idx="16">
                <c:v>0.87331168813960147</c:v>
              </c:pt>
              <c:pt idx="17">
                <c:v>1.0664422954156896</c:v>
              </c:pt>
              <c:pt idx="18">
                <c:v>1.1708420290301873</c:v>
              </c:pt>
              <c:pt idx="19">
                <c:v>1.2088081489489306</c:v>
              </c:pt>
              <c:pt idx="20">
                <c:v>1.2497233625900424</c:v>
              </c:pt>
              <c:pt idx="21">
                <c:v>1.1779017638371001</c:v>
              </c:pt>
              <c:pt idx="22">
                <c:v>0.9329997832118514</c:v>
              </c:pt>
              <c:pt idx="23">
                <c:v>0.69439764536652504</c:v>
              </c:pt>
              <c:pt idx="24">
                <c:v>0.61845002689521655</c:v>
              </c:pt>
              <c:pt idx="25">
                <c:v>0.71174237551776109</c:v>
              </c:pt>
              <c:pt idx="26">
                <c:v>0.88358901961752001</c:v>
              </c:pt>
              <c:pt idx="27">
                <c:v>0.92306041266617744</c:v>
              </c:pt>
              <c:pt idx="28">
                <c:v>0.89639987700934598</c:v>
              </c:pt>
              <c:pt idx="29">
                <c:v>0.71351119390895978</c:v>
              </c:pt>
              <c:pt idx="30">
                <c:v>0.38791419714414804</c:v>
              </c:pt>
              <c:pt idx="31">
                <c:v>0.19647460256979679</c:v>
              </c:pt>
              <c:pt idx="32">
                <c:v>0.12095129549816799</c:v>
              </c:pt>
              <c:pt idx="33">
                <c:v>0.28465365669304021</c:v>
              </c:pt>
              <c:pt idx="34">
                <c:v>0.19181124753046649</c:v>
              </c:pt>
              <c:pt idx="35">
                <c:v>0.30358870201840377</c:v>
              </c:pt>
              <c:pt idx="36">
                <c:v>0.270453397835548</c:v>
              </c:pt>
              <c:pt idx="37">
                <c:v>0.53215914514674356</c:v>
              </c:pt>
              <c:pt idx="38">
                <c:v>0.42919120395037769</c:v>
              </c:pt>
              <c:pt idx="39">
                <c:v>0.59023159190303309</c:v>
              </c:pt>
              <c:pt idx="40">
                <c:v>0.46684992222731597</c:v>
              </c:pt>
              <c:pt idx="41">
                <c:v>0.76993613300623609</c:v>
              </c:pt>
              <c:pt idx="42">
                <c:v>0.85852165547616455</c:v>
              </c:pt>
              <c:pt idx="43">
                <c:v>1.0101506827975757</c:v>
              </c:pt>
              <c:pt idx="44">
                <c:v>1.0018181436621023</c:v>
              </c:pt>
              <c:pt idx="45">
                <c:v>1.160565745468392</c:v>
              </c:pt>
              <c:pt idx="46">
                <c:v>1.1634261738771177</c:v>
              </c:pt>
              <c:pt idx="47">
                <c:v>0.9772566687432892</c:v>
              </c:pt>
              <c:pt idx="48">
                <c:v>0.81886329409043812</c:v>
              </c:pt>
              <c:pt idx="49">
                <c:v>0.90829870989471762</c:v>
              </c:pt>
              <c:pt idx="50">
                <c:v>1.1894515623972368</c:v>
              </c:pt>
              <c:pt idx="51">
                <c:v>1.3418067822652666</c:v>
              </c:pt>
              <c:pt idx="52">
                <c:v>1.4873068960503448</c:v>
              </c:pt>
              <c:pt idx="53">
                <c:v>1.5377190679853241</c:v>
              </c:pt>
              <c:pt idx="54">
                <c:v>1.4089365407282486</c:v>
              </c:pt>
              <c:pt idx="55">
                <c:v>1.4042288665458833</c:v>
              </c:pt>
              <c:pt idx="56">
                <c:v>1.4199551816495131</c:v>
              </c:pt>
              <c:pt idx="57">
                <c:v>1.5142493817009053</c:v>
              </c:pt>
              <c:pt idx="58">
                <c:v>1.4696688521390202</c:v>
              </c:pt>
              <c:pt idx="59">
                <c:v>1.3431662872857475</c:v>
              </c:pt>
              <c:pt idx="60">
                <c:v>1.2791868912975719</c:v>
              </c:pt>
              <c:pt idx="61">
                <c:v>1.27003707977719</c:v>
              </c:pt>
              <c:pt idx="62">
                <c:v>1.4667330126295304</c:v>
              </c:pt>
              <c:pt idx="63">
                <c:v>1.5184325305326605</c:v>
              </c:pt>
              <c:pt idx="64">
                <c:v>1.4810327776082428</c:v>
              </c:pt>
              <c:pt idx="65">
                <c:v>1.0815102763570505</c:v>
              </c:pt>
              <c:pt idx="66">
                <c:v>0.77237750436043928</c:v>
              </c:pt>
              <c:pt idx="67">
                <c:v>0.59598955458102698</c:v>
              </c:pt>
              <c:pt idx="68">
                <c:v>0.51803325981877379</c:v>
              </c:pt>
              <c:pt idx="69">
                <c:v>0.2131715317612132</c:v>
              </c:pt>
              <c:pt idx="70">
                <c:v>-0.48643665448899892</c:v>
              </c:pt>
              <c:pt idx="71">
                <c:v>-1.1926149452208716</c:v>
              </c:pt>
              <c:pt idx="72">
                <c:v>-1.6960616149350967</c:v>
              </c:pt>
              <c:pt idx="73">
                <c:v>-2.0634929681094247</c:v>
              </c:pt>
              <c:pt idx="74">
                <c:v>-2.1429327220008774</c:v>
              </c:pt>
              <c:pt idx="75">
                <c:v>-2.1515767863281936</c:v>
              </c:pt>
              <c:pt idx="76">
                <c:v>-1.7547161349840155</c:v>
              </c:pt>
              <c:pt idx="77">
                <c:v>-1.4062512349846104</c:v>
              </c:pt>
              <c:pt idx="78">
                <c:v>-1.001677188054851</c:v>
              </c:pt>
              <c:pt idx="79">
                <c:v>-0.59148206933905367</c:v>
              </c:pt>
              <c:pt idx="80">
                <c:v>-0.23798196108606104</c:v>
              </c:pt>
              <c:pt idx="81">
                <c:v>9.1748858942225162E-2</c:v>
              </c:pt>
              <c:pt idx="82">
                <c:v>3.0811051022306205E-2</c:v>
              </c:pt>
              <c:pt idx="83">
                <c:v>-8.5943542840511561E-2</c:v>
              </c:pt>
              <c:pt idx="84">
                <c:v>-0.23456542828545063</c:v>
              </c:pt>
              <c:pt idx="85">
                <c:v>-0.29622350010225718</c:v>
              </c:pt>
              <c:pt idx="86">
                <c:v>-0.17152697931985506</c:v>
              </c:pt>
              <c:pt idx="87">
                <c:v>1.364520719368649E-2</c:v>
              </c:pt>
              <c:pt idx="88">
                <c:v>0.20588964721796715</c:v>
              </c:pt>
              <c:pt idx="89">
                <c:v>0.26577685525811784</c:v>
              </c:pt>
              <c:pt idx="90">
                <c:v>0.17960917886368985</c:v>
              </c:pt>
              <c:pt idx="91">
                <c:v>0.15284931784592776</c:v>
              </c:pt>
              <c:pt idx="92">
                <c:v>0.1557535738129282</c:v>
              </c:pt>
              <c:pt idx="93">
                <c:v>-3.8493364035519992E-2</c:v>
              </c:pt>
              <c:pt idx="94">
                <c:v>-0.30922005625787474</c:v>
              </c:pt>
              <c:pt idx="95">
                <c:v>-0.79252263040973447</c:v>
              </c:pt>
              <c:pt idx="96">
                <c:v>-0.97618207007720037</c:v>
              </c:pt>
              <c:pt idx="97">
                <c:v>-1.1307597209788207</c:v>
              </c:pt>
              <c:pt idx="98">
                <c:v>-1.1799011705825844</c:v>
              </c:pt>
              <c:pt idx="99">
                <c:v>-1.3823431470945533</c:v>
              </c:pt>
              <c:pt idx="100">
                <c:v>-1.5668300241462236</c:v>
              </c:pt>
              <c:pt idx="101">
                <c:v>-1.7231085629706675</c:v>
              </c:pt>
              <c:pt idx="102">
                <c:v>-1.8696894088315326</c:v>
              </c:pt>
              <c:pt idx="103">
                <c:v>-2.0123147130356447</c:v>
              </c:pt>
              <c:pt idx="104">
                <c:v>-2.2332794061000567</c:v>
              </c:pt>
              <c:pt idx="105">
                <c:v>-2.4882712405477534</c:v>
              </c:pt>
              <c:pt idx="106">
                <c:v>-2.9284952561358457</c:v>
              </c:pt>
              <c:pt idx="107">
                <c:v>-3.3543007462052361</c:v>
              </c:pt>
              <c:pt idx="108">
                <c:v>-3.6341827675469776</c:v>
              </c:pt>
              <c:pt idx="109">
                <c:v>-3.7734271831305315</c:v>
              </c:pt>
              <c:pt idx="110">
                <c:v>-3.7381845895981862</c:v>
              </c:pt>
              <c:pt idx="111">
                <c:v>-3.6360680391541846</c:v>
              </c:pt>
              <c:pt idx="112">
                <c:v>-3.5963290842230795</c:v>
              </c:pt>
              <c:pt idx="113">
                <c:v>-3.4353328114627844</c:v>
              </c:pt>
              <c:pt idx="114">
                <c:v>-3.3531584616523329</c:v>
              </c:pt>
              <c:pt idx="115">
                <c:v>-3.0795882732763928</c:v>
              </c:pt>
              <c:pt idx="116">
                <c:v>-3.2516677366102038</c:v>
              </c:pt>
              <c:pt idx="117">
                <c:v>-3.5877128057254195</c:v>
              </c:pt>
              <c:pt idx="118">
                <c:v>-3.8928796677835131</c:v>
              </c:pt>
              <c:pt idx="119">
                <c:v>-3.9687893889956172</c:v>
              </c:pt>
              <c:pt idx="120">
                <c:v>-3.8863803421534007</c:v>
              </c:pt>
              <c:pt idx="121">
                <c:v>-3.7940172425720773</c:v>
              </c:pt>
              <c:pt idx="122">
                <c:v>-3.4584173368179822</c:v>
              </c:pt>
              <c:pt idx="123">
                <c:v>-3.1639415534659507</c:v>
              </c:pt>
              <c:pt idx="124">
                <c:v>-2.8398640607992678</c:v>
              </c:pt>
              <c:pt idx="125">
                <c:v>-2.5999990924253766</c:v>
              </c:pt>
              <c:pt idx="126">
                <c:v>-2.3182798767554016</c:v>
              </c:pt>
              <c:pt idx="127">
                <c:v>-1.8848360325119975</c:v>
              </c:pt>
              <c:pt idx="128">
                <c:v>-1.569780948133076</c:v>
              </c:pt>
              <c:pt idx="129">
                <c:v>-1.3145412891196022</c:v>
              </c:pt>
              <c:pt idx="130">
                <c:v>-1.1773921346387928</c:v>
              </c:pt>
              <c:pt idx="131">
                <c:v>-1.0151597285315623</c:v>
              </c:pt>
              <c:pt idx="132">
                <c:v>-0.74655219668524797</c:v>
              </c:pt>
              <c:pt idx="133">
                <c:v>-0.49994910797444314</c:v>
              </c:pt>
              <c:pt idx="134">
                <c:v>-0.23224329701443636</c:v>
              </c:pt>
              <c:pt idx="135">
                <c:v>-6.8383626861479377E-2</c:v>
              </c:pt>
              <c:pt idx="136">
                <c:v>0.16090940008821902</c:v>
              </c:pt>
              <c:pt idx="137">
                <c:v>0.38667206320682246</c:v>
              </c:pt>
              <c:pt idx="138">
                <c:v>0.56860131435260575</c:v>
              </c:pt>
              <c:pt idx="139">
                <c:v>0.62844303074760499</c:v>
              </c:pt>
              <c:pt idx="140">
                <c:v>0.5649614279917371</c:v>
              </c:pt>
              <c:pt idx="141">
                <c:v>0.58798581805667383</c:v>
              </c:pt>
              <c:pt idx="142">
                <c:v>0.40711757771881818</c:v>
              </c:pt>
              <c:pt idx="143">
                <c:v>0.20134586073219193</c:v>
              </c:pt>
              <c:pt idx="144">
                <c:v>0.2887705120013746</c:v>
              </c:pt>
              <c:pt idx="145">
                <c:v>0.32805374071426147</c:v>
              </c:pt>
              <c:pt idx="146">
                <c:v>0.66688254659523583</c:v>
              </c:pt>
              <c:pt idx="147">
                <c:v>0.82406938172556388</c:v>
              </c:pt>
              <c:pt idx="148">
                <c:v>1.1588715749582672</c:v>
              </c:pt>
              <c:pt idx="149">
                <c:v>1.3057264564262958</c:v>
              </c:pt>
              <c:pt idx="150">
                <c:v>1.4027565994303088</c:v>
              </c:pt>
              <c:pt idx="151">
                <c:v>1.4251413972289839</c:v>
              </c:pt>
              <c:pt idx="152">
                <c:v>1.3319199147811205</c:v>
              </c:pt>
              <c:pt idx="153">
                <c:v>1.1400243667197936</c:v>
              </c:pt>
              <c:pt idx="154">
                <c:v>0.89752498758929078</c:v>
              </c:pt>
              <c:pt idx="155">
                <c:v>0.69156433183014732</c:v>
              </c:pt>
              <c:pt idx="156">
                <c:v>0.64553983001507087</c:v>
              </c:pt>
            </c:numLit>
          </c:val>
          <c:smooth val="0"/>
        </c:ser>
        <c:dLbls>
          <c:showLegendKey val="0"/>
          <c:showVal val="0"/>
          <c:showCatName val="0"/>
          <c:showSerName val="1"/>
          <c:showPercent val="0"/>
          <c:showBubbleSize val="0"/>
        </c:dLbls>
        <c:marker val="1"/>
        <c:smooth val="0"/>
        <c:axId val="133427968"/>
        <c:axId val="133429888"/>
      </c:lineChart>
      <c:catAx>
        <c:axId val="133427968"/>
        <c:scaling>
          <c:orientation val="minMax"/>
        </c:scaling>
        <c:delete val="0"/>
        <c:axPos val="b"/>
        <c:title>
          <c:tx>
            <c:rich>
              <a:bodyPr/>
              <a:lstStyle/>
              <a:p>
                <a:pPr>
                  <a:defRPr sz="600" b="0" i="0" u="none" strike="noStrike" baseline="0">
                    <a:solidFill>
                      <a:schemeClr val="tx2"/>
                    </a:solidFill>
                    <a:latin typeface="Arial"/>
                    <a:ea typeface="Arial"/>
                    <a:cs typeface="Arial"/>
                  </a:defRPr>
                </a:pPr>
                <a:r>
                  <a:rPr lang="pt-PT" baseline="0">
                    <a:solidFill>
                      <a:schemeClr val="tx2"/>
                    </a:solidFill>
                  </a:rPr>
                  <a:t>fonte: INE: ICIT, ICCOP, ICC e ICS. </a:t>
                </a:r>
              </a:p>
            </c:rich>
          </c:tx>
          <c:layout>
            <c:manualLayout>
              <c:xMode val="edge"/>
              <c:yMode val="edge"/>
              <c:x val="1.4970059880239521E-2"/>
              <c:y val="0.91935935427426407"/>
            </c:manualLayout>
          </c:layout>
          <c:overlay val="0"/>
          <c:spPr>
            <a:noFill/>
            <a:ln w="25400">
              <a:noFill/>
            </a:ln>
          </c:spPr>
        </c:title>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133429888"/>
        <c:crosses val="autoZero"/>
        <c:auto val="1"/>
        <c:lblAlgn val="ctr"/>
        <c:lblOffset val="100"/>
        <c:tickLblSkip val="1"/>
        <c:tickMarkSkip val="1"/>
        <c:noMultiLvlLbl val="0"/>
      </c:catAx>
      <c:valAx>
        <c:axId val="133429888"/>
        <c:scaling>
          <c:orientation val="minMax"/>
          <c:max val="6"/>
          <c:min val="-5"/>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133427968"/>
        <c:crosses val="autoZero"/>
        <c:crossBetween val="between"/>
        <c:majorUnit val="5"/>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chemeClr val="accent6"/>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desemprego registado, no final do período </a:t>
            </a:r>
          </a:p>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 estrangeiros ... </a:t>
            </a:r>
          </a:p>
          <a:p>
            <a:pPr>
              <a:defRPr sz="800" b="0" i="0" u="none" strike="noStrike" baseline="0">
                <a:solidFill>
                  <a:schemeClr val="tx2"/>
                </a:solidFill>
                <a:latin typeface="Arial"/>
                <a:ea typeface="Arial"/>
                <a:cs typeface="Arial"/>
              </a:defRPr>
            </a:pPr>
            <a:endParaRPr lang="pt-PT" sz="800" b="1" i="0" u="none" strike="noStrike" baseline="0">
              <a:solidFill>
                <a:schemeClr val="tx2"/>
              </a:solidFill>
              <a:latin typeface="Arial"/>
              <a:cs typeface="Arial"/>
            </a:endParaRPr>
          </a:p>
        </c:rich>
      </c:tx>
      <c:layout>
        <c:manualLayout>
          <c:xMode val="edge"/>
          <c:yMode val="edge"/>
          <c:x val="0.21021053219413868"/>
          <c:y val="2.7932997139402602E-2"/>
        </c:manualLayout>
      </c:layout>
      <c:overlay val="0"/>
      <c:spPr>
        <a:noFill/>
        <a:ln w="25400">
          <a:noFill/>
        </a:ln>
      </c:spPr>
    </c:title>
    <c:autoTitleDeleted val="0"/>
    <c:plotArea>
      <c:layout>
        <c:manualLayout>
          <c:layoutTarget val="inner"/>
          <c:xMode val="edge"/>
          <c:yMode val="edge"/>
          <c:x val="7.5987841945288834E-2"/>
          <c:y val="0.2471916893206014"/>
          <c:w val="0.91185410334346562"/>
          <c:h val="0.47752939982392806"/>
        </c:manualLayout>
      </c:layout>
      <c:lineChart>
        <c:grouping val="standard"/>
        <c:varyColors val="0"/>
        <c:ser>
          <c:idx val="0"/>
          <c:order val="0"/>
          <c:tx>
            <c:v>dr estrangeiros</c:v>
          </c:tx>
          <c:spPr>
            <a:ln w="25400">
              <a:solidFill>
                <a:schemeClr val="accent2"/>
              </a:solidFill>
              <a:prstDash val="solid"/>
            </a:ln>
          </c:spPr>
          <c:marker>
            <c:symbol val="none"/>
          </c:marker>
          <c:cat>
            <c:strLit>
              <c:ptCount val="157"/>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strLit>
          </c:cat>
          <c:val>
            <c:numLit>
              <c:formatCode>0.000</c:formatCode>
              <c:ptCount val="157"/>
              <c:pt idx="0">
                <c:v>16.388999999999999</c:v>
              </c:pt>
              <c:pt idx="1">
                <c:v>17.131</c:v>
              </c:pt>
              <c:pt idx="2">
                <c:v>17.760999999999999</c:v>
              </c:pt>
              <c:pt idx="3">
                <c:v>17.834</c:v>
              </c:pt>
              <c:pt idx="4">
                <c:v>17.29</c:v>
              </c:pt>
              <c:pt idx="5">
                <c:v>16.898</c:v>
              </c:pt>
              <c:pt idx="6">
                <c:v>16.498999999999999</c:v>
              </c:pt>
              <c:pt idx="7">
                <c:v>16.010000000000002</c:v>
              </c:pt>
              <c:pt idx="8">
                <c:v>16.484999999999999</c:v>
              </c:pt>
              <c:pt idx="9">
                <c:v>17.206</c:v>
              </c:pt>
              <c:pt idx="10">
                <c:v>18.184999999999999</c:v>
              </c:pt>
              <c:pt idx="11">
                <c:v>18.393000000000001</c:v>
              </c:pt>
              <c:pt idx="12">
                <c:v>18.734999999999999</c:v>
              </c:pt>
              <c:pt idx="13">
                <c:v>18.937999999999999</c:v>
              </c:pt>
              <c:pt idx="14">
                <c:v>18.919</c:v>
              </c:pt>
              <c:pt idx="15">
                <c:v>18.533000000000001</c:v>
              </c:pt>
              <c:pt idx="16">
                <c:v>17.831</c:v>
              </c:pt>
              <c:pt idx="17">
                <c:v>17.315999999999999</c:v>
              </c:pt>
              <c:pt idx="18">
                <c:v>17.151</c:v>
              </c:pt>
              <c:pt idx="19">
                <c:v>17.212</c:v>
              </c:pt>
              <c:pt idx="20">
                <c:v>17.617999999999999</c:v>
              </c:pt>
              <c:pt idx="21">
                <c:v>18.399999999999999</c:v>
              </c:pt>
              <c:pt idx="22">
                <c:v>19.631</c:v>
              </c:pt>
              <c:pt idx="23">
                <c:v>20.036000000000001</c:v>
              </c:pt>
              <c:pt idx="24">
                <c:v>20.792000000000002</c:v>
              </c:pt>
              <c:pt idx="25">
                <c:v>21.152999999999999</c:v>
              </c:pt>
              <c:pt idx="26">
                <c:v>21.28</c:v>
              </c:pt>
              <c:pt idx="27">
                <c:v>21.059000000000001</c:v>
              </c:pt>
              <c:pt idx="28">
                <c:v>20.239999999999998</c:v>
              </c:pt>
              <c:pt idx="29">
                <c:v>19.760000000000002</c:v>
              </c:pt>
              <c:pt idx="30">
                <c:v>19.376000000000001</c:v>
              </c:pt>
              <c:pt idx="31">
                <c:v>19.227</c:v>
              </c:pt>
              <c:pt idx="32">
                <c:v>19.681000000000001</c:v>
              </c:pt>
              <c:pt idx="33">
                <c:v>20.341000000000001</c:v>
              </c:pt>
              <c:pt idx="34">
                <c:v>21.381</c:v>
              </c:pt>
              <c:pt idx="35">
                <c:v>21.57</c:v>
              </c:pt>
              <c:pt idx="36">
                <c:v>22.484999999999999</c:v>
              </c:pt>
              <c:pt idx="37">
                <c:v>22.620999999999999</c:v>
              </c:pt>
              <c:pt idx="38">
                <c:v>22.006</c:v>
              </c:pt>
              <c:pt idx="39">
                <c:v>21.47</c:v>
              </c:pt>
              <c:pt idx="40">
                <c:v>20.838999999999999</c:v>
              </c:pt>
              <c:pt idx="41">
                <c:v>20.100000000000001</c:v>
              </c:pt>
              <c:pt idx="42">
                <c:v>19.398</c:v>
              </c:pt>
              <c:pt idx="43">
                <c:v>19.061</c:v>
              </c:pt>
              <c:pt idx="44">
                <c:v>19.367000000000001</c:v>
              </c:pt>
              <c:pt idx="45">
                <c:v>20.341999999999999</c:v>
              </c:pt>
              <c:pt idx="46">
                <c:v>21.715</c:v>
              </c:pt>
              <c:pt idx="47">
                <c:v>21.672999999999998</c:v>
              </c:pt>
              <c:pt idx="48">
                <c:v>22.158000000000001</c:v>
              </c:pt>
              <c:pt idx="49">
                <c:v>22.187999999999999</c:v>
              </c:pt>
              <c:pt idx="50">
                <c:v>21.812000000000001</c:v>
              </c:pt>
              <c:pt idx="51">
                <c:v>20.263999999999999</c:v>
              </c:pt>
              <c:pt idx="52">
                <c:v>18.646000000000001</c:v>
              </c:pt>
              <c:pt idx="53">
                <c:v>18.143999999999998</c:v>
              </c:pt>
              <c:pt idx="54">
                <c:v>17.896999999999998</c:v>
              </c:pt>
              <c:pt idx="55">
                <c:v>17.408999999999999</c:v>
              </c:pt>
              <c:pt idx="56">
                <c:v>17.971</c:v>
              </c:pt>
              <c:pt idx="57">
                <c:v>18.82</c:v>
              </c:pt>
              <c:pt idx="58">
                <c:v>19.652999999999999</c:v>
              </c:pt>
              <c:pt idx="59">
                <c:v>19.510999999999999</c:v>
              </c:pt>
              <c:pt idx="60">
                <c:v>20.337</c:v>
              </c:pt>
              <c:pt idx="61">
                <c:v>20.754000000000001</c:v>
              </c:pt>
              <c:pt idx="62">
                <c:v>20.387</c:v>
              </c:pt>
              <c:pt idx="63">
                <c:v>19.956</c:v>
              </c:pt>
              <c:pt idx="64">
                <c:v>19.513999999999999</c:v>
              </c:pt>
              <c:pt idx="65">
                <c:v>19.492999999999999</c:v>
              </c:pt>
              <c:pt idx="66">
                <c:v>19.030999999999999</c:v>
              </c:pt>
              <c:pt idx="67">
                <c:v>19.100000000000001</c:v>
              </c:pt>
              <c:pt idx="68">
                <c:v>19.617000000000001</c:v>
              </c:pt>
              <c:pt idx="69">
                <c:v>20.902000000000001</c:v>
              </c:pt>
              <c:pt idx="70">
                <c:v>23.125</c:v>
              </c:pt>
              <c:pt idx="71">
                <c:v>24.202999999999999</c:v>
              </c:pt>
              <c:pt idx="72">
                <c:v>27.81</c:v>
              </c:pt>
              <c:pt idx="73">
                <c:v>30.754000000000001</c:v>
              </c:pt>
              <c:pt idx="74">
                <c:v>32.594999999999999</c:v>
              </c:pt>
              <c:pt idx="75">
                <c:v>33.633000000000003</c:v>
              </c:pt>
              <c:pt idx="76">
                <c:v>33.131</c:v>
              </c:pt>
              <c:pt idx="77">
                <c:v>32.700000000000003</c:v>
              </c:pt>
              <c:pt idx="78">
                <c:v>32.155000000000001</c:v>
              </c:pt>
              <c:pt idx="79">
                <c:v>31.524999999999999</c:v>
              </c:pt>
              <c:pt idx="80">
                <c:v>32.326000000000001</c:v>
              </c:pt>
              <c:pt idx="81">
                <c:v>34.146000000000001</c:v>
              </c:pt>
              <c:pt idx="82">
                <c:v>36.079000000000001</c:v>
              </c:pt>
              <c:pt idx="83">
                <c:v>36.442</c:v>
              </c:pt>
              <c:pt idx="84">
                <c:v>39.527999999999999</c:v>
              </c:pt>
              <c:pt idx="85">
                <c:v>40.128</c:v>
              </c:pt>
              <c:pt idx="86">
                <c:v>41.216000000000001</c:v>
              </c:pt>
              <c:pt idx="87">
                <c:v>40.606999999999999</c:v>
              </c:pt>
              <c:pt idx="88">
                <c:v>38.798000000000002</c:v>
              </c:pt>
              <c:pt idx="89">
                <c:v>37.19</c:v>
              </c:pt>
              <c:pt idx="90">
                <c:v>35.759</c:v>
              </c:pt>
              <c:pt idx="91">
                <c:v>34.718000000000004</c:v>
              </c:pt>
              <c:pt idx="92">
                <c:v>35</c:v>
              </c:pt>
              <c:pt idx="93">
                <c:v>35.823</c:v>
              </c:pt>
              <c:pt idx="94">
                <c:v>36.856000000000002</c:v>
              </c:pt>
              <c:pt idx="95">
                <c:v>36.496000000000002</c:v>
              </c:pt>
              <c:pt idx="96">
                <c:v>37.914000000000001</c:v>
              </c:pt>
              <c:pt idx="97">
                <c:v>37.963000000000001</c:v>
              </c:pt>
              <c:pt idx="98">
                <c:v>37.704000000000001</c:v>
              </c:pt>
              <c:pt idx="99">
                <c:v>36.465000000000003</c:v>
              </c:pt>
              <c:pt idx="100">
                <c:v>35.322000000000003</c:v>
              </c:pt>
              <c:pt idx="101">
                <c:v>33.807000000000002</c:v>
              </c:pt>
              <c:pt idx="102">
                <c:v>32.817</c:v>
              </c:pt>
              <c:pt idx="103">
                <c:v>32.463999999999999</c:v>
              </c:pt>
              <c:pt idx="104">
                <c:v>33.67</c:v>
              </c:pt>
              <c:pt idx="105">
                <c:v>35.363</c:v>
              </c:pt>
              <c:pt idx="106">
                <c:v>37.819000000000003</c:v>
              </c:pt>
              <c:pt idx="107">
                <c:v>38.802999999999997</c:v>
              </c:pt>
              <c:pt idx="108">
                <c:v>41.3</c:v>
              </c:pt>
              <c:pt idx="109">
                <c:v>42.3</c:v>
              </c:pt>
              <c:pt idx="110">
                <c:v>42.9</c:v>
              </c:pt>
              <c:pt idx="111">
                <c:v>42.2</c:v>
              </c:pt>
              <c:pt idx="112">
                <c:v>40.799999999999997</c:v>
              </c:pt>
              <c:pt idx="113">
                <c:v>40.799999999999997</c:v>
              </c:pt>
              <c:pt idx="114">
                <c:v>39.200000000000003</c:v>
              </c:pt>
              <c:pt idx="115">
                <c:v>38.700000000000003</c:v>
              </c:pt>
              <c:pt idx="116">
                <c:v>39</c:v>
              </c:pt>
              <c:pt idx="117">
                <c:v>40.5</c:v>
              </c:pt>
              <c:pt idx="118">
                <c:v>41.5</c:v>
              </c:pt>
              <c:pt idx="119">
                <c:v>41.5</c:v>
              </c:pt>
              <c:pt idx="120">
                <c:v>43.326999999999998</c:v>
              </c:pt>
              <c:pt idx="121">
                <c:v>43.732999999999997</c:v>
              </c:pt>
              <c:pt idx="122">
                <c:v>42.698</c:v>
              </c:pt>
              <c:pt idx="123">
                <c:v>41.280999999999999</c:v>
              </c:pt>
              <c:pt idx="124">
                <c:v>38.317</c:v>
              </c:pt>
              <c:pt idx="125">
                <c:v>36.679000000000002</c:v>
              </c:pt>
              <c:pt idx="126">
                <c:v>35.201999999999998</c:v>
              </c:pt>
              <c:pt idx="127">
                <c:v>33.832000000000001</c:v>
              </c:pt>
              <c:pt idx="128">
                <c:v>33.735999999999997</c:v>
              </c:pt>
              <c:pt idx="129">
                <c:v>34.390999999999998</c:v>
              </c:pt>
              <c:pt idx="130">
                <c:v>35.14</c:v>
              </c:pt>
              <c:pt idx="131">
                <c:v>34.968000000000004</c:v>
              </c:pt>
              <c:pt idx="132">
                <c:v>36.104999999999997</c:v>
              </c:pt>
              <c:pt idx="133">
                <c:v>36.338000000000001</c:v>
              </c:pt>
              <c:pt idx="134">
                <c:v>35.771999999999998</c:v>
              </c:pt>
              <c:pt idx="135">
                <c:v>33.590000000000003</c:v>
              </c:pt>
              <c:pt idx="136">
                <c:v>31.253</c:v>
              </c:pt>
              <c:pt idx="137">
                <c:v>29.228999999999999</c:v>
              </c:pt>
              <c:pt idx="138">
                <c:v>29.228999999999999</c:v>
              </c:pt>
              <c:pt idx="139">
                <c:v>27.5</c:v>
              </c:pt>
              <c:pt idx="140">
                <c:v>27.024000000000001</c:v>
              </c:pt>
              <c:pt idx="141">
                <c:v>27.509</c:v>
              </c:pt>
              <c:pt idx="142">
                <c:v>28.446999999999999</c:v>
              </c:pt>
              <c:pt idx="143">
                <c:v>27.815000000000001</c:v>
              </c:pt>
              <c:pt idx="144">
                <c:v>29.155999999999999</c:v>
              </c:pt>
              <c:pt idx="145">
                <c:v>29.009</c:v>
              </c:pt>
              <c:pt idx="146">
                <c:v>28.292999999999999</c:v>
              </c:pt>
              <c:pt idx="147">
                <c:v>26.797999999999998</c:v>
              </c:pt>
              <c:pt idx="148">
                <c:v>25.155999999999999</c:v>
              </c:pt>
              <c:pt idx="149">
                <c:v>23.18</c:v>
              </c:pt>
              <c:pt idx="150">
                <c:v>21.992999999999999</c:v>
              </c:pt>
              <c:pt idx="151">
                <c:v>21.29</c:v>
              </c:pt>
              <c:pt idx="152">
                <c:v>21.986999999999998</c:v>
              </c:pt>
              <c:pt idx="153">
                <c:v>23.488</c:v>
              </c:pt>
              <c:pt idx="154">
                <c:v>25.074999999999999</c:v>
              </c:pt>
              <c:pt idx="155">
                <c:v>25.164999999999999</c:v>
              </c:pt>
              <c:pt idx="156">
                <c:v>26.43</c:v>
              </c:pt>
            </c:numLit>
          </c:val>
          <c:smooth val="0"/>
        </c:ser>
        <c:dLbls>
          <c:showLegendKey val="0"/>
          <c:showVal val="0"/>
          <c:showCatName val="0"/>
          <c:showSerName val="0"/>
          <c:showPercent val="0"/>
          <c:showBubbleSize val="0"/>
        </c:dLbls>
        <c:marker val="1"/>
        <c:smooth val="0"/>
        <c:axId val="133900544"/>
        <c:axId val="133910528"/>
      </c:lineChart>
      <c:catAx>
        <c:axId val="133900544"/>
        <c:scaling>
          <c:orientation val="minMax"/>
        </c:scaling>
        <c:delete val="0"/>
        <c:axPos val="b"/>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133910528"/>
        <c:crosses val="autoZero"/>
        <c:auto val="1"/>
        <c:lblAlgn val="ctr"/>
        <c:lblOffset val="100"/>
        <c:tickLblSkip val="1"/>
        <c:tickMarkSkip val="1"/>
        <c:noMultiLvlLbl val="0"/>
      </c:catAx>
      <c:valAx>
        <c:axId val="133910528"/>
        <c:scaling>
          <c:orientation val="minMax"/>
          <c:max val="45"/>
          <c:min val="1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133900544"/>
        <c:crosses val="autoZero"/>
        <c:crossBetween val="between"/>
        <c:majorUnit val="5"/>
        <c:minorUnit val="5"/>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indicador de confiança setorial</a:t>
            </a:r>
            <a:r>
              <a:rPr lang="pt-PT" sz="700" b="0" i="0" u="none" strike="noStrike" baseline="0">
                <a:solidFill>
                  <a:schemeClr val="tx2"/>
                </a:solidFill>
                <a:latin typeface="Arial"/>
                <a:cs typeface="Arial"/>
              </a:rPr>
              <a:t> (mm3m)</a:t>
            </a:r>
          </a:p>
        </c:rich>
      </c:tx>
      <c:layout>
        <c:manualLayout>
          <c:xMode val="edge"/>
          <c:yMode val="edge"/>
          <c:x val="0.20535780918951388"/>
          <c:y val="3.225806451613001E-2"/>
        </c:manualLayout>
      </c:layout>
      <c:overlay val="0"/>
      <c:spPr>
        <a:noFill/>
        <a:ln w="25400">
          <a:noFill/>
        </a:ln>
      </c:spPr>
    </c:title>
    <c:autoTitleDeleted val="0"/>
    <c:plotArea>
      <c:layout>
        <c:manualLayout>
          <c:layoutTarget val="inner"/>
          <c:xMode val="edge"/>
          <c:yMode val="edge"/>
          <c:x val="7.5289188249059225E-2"/>
          <c:y val="0.1648751164168995"/>
          <c:w val="0.90476453440212989"/>
          <c:h val="0.56989642423729292"/>
        </c:manualLayout>
      </c:layout>
      <c:lineChart>
        <c:grouping val="standard"/>
        <c:varyColors val="0"/>
        <c:ser>
          <c:idx val="0"/>
          <c:order val="0"/>
          <c:tx>
            <c:v>construcao</c:v>
          </c:tx>
          <c:spPr>
            <a:ln w="25400">
              <a:solidFill>
                <a:srgbClr val="808080"/>
              </a:solidFill>
              <a:prstDash val="solid"/>
            </a:ln>
          </c:spPr>
          <c:marker>
            <c:symbol val="none"/>
          </c:marker>
          <c:dLbls>
            <c:dLbl>
              <c:idx val="8"/>
              <c:layout>
                <c:manualLayout>
                  <c:x val="0.11959238528918828"/>
                  <c:y val="-0.12770129540259081"/>
                </c:manualLayout>
              </c:layout>
              <c:tx>
                <c:rich>
                  <a:bodyPr/>
                  <a:lstStyle/>
                  <a:p>
                    <a:pPr>
                      <a:defRPr sz="800" b="0" i="0" u="none" strike="noStrike" baseline="0">
                        <a:solidFill>
                          <a:schemeClr val="accent1"/>
                        </a:solidFill>
                        <a:latin typeface="Arial"/>
                        <a:ea typeface="Arial"/>
                        <a:cs typeface="Arial"/>
                      </a:defRPr>
                    </a:pPr>
                    <a:r>
                      <a:rPr lang="pt-PT" sz="700" b="1" i="0" u="none" strike="noStrike" baseline="0">
                        <a:solidFill>
                          <a:schemeClr val="accent1"/>
                        </a:solidFill>
                        <a:latin typeface="Arial"/>
                        <a:cs typeface="Arial"/>
                      </a:rPr>
                      <a:t>indústria </a:t>
                    </a:r>
                  </a:p>
                </c:rich>
              </c:tx>
              <c:spPr>
                <a:noFill/>
                <a:ln w="25400">
                  <a:noFill/>
                </a:ln>
              </c:spPr>
              <c:dLblPos val="r"/>
              <c:showLegendKey val="0"/>
              <c:showVal val="0"/>
              <c:showCatName val="0"/>
              <c:showSerName val="0"/>
              <c:showPercent val="0"/>
              <c:showBubbleSize val="0"/>
            </c:dLbl>
            <c:showLegendKey val="0"/>
            <c:showVal val="0"/>
            <c:showCatName val="0"/>
            <c:showSerName val="0"/>
            <c:showPercent val="0"/>
            <c:showBubbleSize val="0"/>
          </c:dLbls>
          <c:cat>
            <c:strLit>
              <c:ptCount val="157"/>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strLit>
          </c:cat>
          <c:val>
            <c:numLit>
              <c:formatCode>0.0</c:formatCode>
              <c:ptCount val="157"/>
              <c:pt idx="0">
                <c:v>-40.65504952744584</c:v>
              </c:pt>
              <c:pt idx="1">
                <c:v>-41.212613902445838</c:v>
              </c:pt>
              <c:pt idx="2">
                <c:v>-44.975544429612505</c:v>
              </c:pt>
              <c:pt idx="3">
                <c:v>-45.233827319279179</c:v>
              </c:pt>
              <c:pt idx="4">
                <c:v>-45.259427181945831</c:v>
              </c:pt>
              <c:pt idx="5">
                <c:v>-45.316602972445843</c:v>
              </c:pt>
              <c:pt idx="6">
                <c:v>-44.138698050612504</c:v>
              </c:pt>
              <c:pt idx="7">
                <c:v>-43.536646140112509</c:v>
              </c:pt>
              <c:pt idx="8">
                <c:v>-41.660532175612502</c:v>
              </c:pt>
              <c:pt idx="9">
                <c:v>-41.099202898945833</c:v>
              </c:pt>
              <c:pt idx="10">
                <c:v>-39.580528533445836</c:v>
              </c:pt>
              <c:pt idx="11">
                <c:v>-38.628816557112508</c:v>
              </c:pt>
              <c:pt idx="12">
                <c:v>-37.737777771779172</c:v>
              </c:pt>
              <c:pt idx="13">
                <c:v>-37.588011045612511</c:v>
              </c:pt>
              <c:pt idx="14">
                <c:v>-37.436290513612498</c:v>
              </c:pt>
              <c:pt idx="15">
                <c:v>-37.182205352945836</c:v>
              </c:pt>
              <c:pt idx="16">
                <c:v>-36.923900039279168</c:v>
              </c:pt>
              <c:pt idx="17">
                <c:v>-36.519805869945834</c:v>
              </c:pt>
              <c:pt idx="18">
                <c:v>-36.411944147279172</c:v>
              </c:pt>
              <c:pt idx="19">
                <c:v>-35.821954124279166</c:v>
              </c:pt>
              <c:pt idx="20">
                <c:v>-35.309670890612502</c:v>
              </c:pt>
              <c:pt idx="21">
                <c:v>-35.13005146794584</c:v>
              </c:pt>
              <c:pt idx="22">
                <c:v>-34.438728940445841</c:v>
              </c:pt>
              <c:pt idx="23">
                <c:v>-33.644768245945833</c:v>
              </c:pt>
              <c:pt idx="24">
                <c:v>-32.458535619112503</c:v>
              </c:pt>
              <c:pt idx="25">
                <c:v>-32.313136678112507</c:v>
              </c:pt>
              <c:pt idx="26">
                <c:v>-32.909901301612507</c:v>
              </c:pt>
              <c:pt idx="27">
                <c:v>-31.862870719945835</c:v>
              </c:pt>
              <c:pt idx="28">
                <c:v>-31.886686678279165</c:v>
              </c:pt>
              <c:pt idx="29">
                <c:v>-31.444740385445836</c:v>
              </c:pt>
              <c:pt idx="30">
                <c:v>-31.501486679612498</c:v>
              </c:pt>
              <c:pt idx="31">
                <c:v>-31.564731295945837</c:v>
              </c:pt>
              <c:pt idx="32">
                <c:v>-32.731798839945839</c:v>
              </c:pt>
              <c:pt idx="33">
                <c:v>-34.123493227112505</c:v>
              </c:pt>
              <c:pt idx="34">
                <c:v>-35.371318242445831</c:v>
              </c:pt>
              <c:pt idx="35">
                <c:v>-35.364232564779165</c:v>
              </c:pt>
              <c:pt idx="36">
                <c:v>-36.678765925779167</c:v>
              </c:pt>
              <c:pt idx="37">
                <c:v>-36.476189052279175</c:v>
              </c:pt>
              <c:pt idx="38">
                <c:v>-36.767865062945837</c:v>
              </c:pt>
              <c:pt idx="39">
                <c:v>-36.706503048945841</c:v>
              </c:pt>
              <c:pt idx="40">
                <c:v>-38.044757466779167</c:v>
              </c:pt>
              <c:pt idx="41">
                <c:v>-39.142614752279172</c:v>
              </c:pt>
              <c:pt idx="42">
                <c:v>-39.632633362779167</c:v>
              </c:pt>
              <c:pt idx="43">
                <c:v>-39.307945699279166</c:v>
              </c:pt>
              <c:pt idx="44">
                <c:v>-38.773341302612501</c:v>
              </c:pt>
              <c:pt idx="45">
                <c:v>-38.787679988112501</c:v>
              </c:pt>
              <c:pt idx="46">
                <c:v>-37.83841607061251</c:v>
              </c:pt>
              <c:pt idx="47">
                <c:v>-37.970212982779174</c:v>
              </c:pt>
              <c:pt idx="48">
                <c:v>-36.197191911612499</c:v>
              </c:pt>
              <c:pt idx="49">
                <c:v>-36.267851508445837</c:v>
              </c:pt>
              <c:pt idx="50">
                <c:v>-34.384164046445839</c:v>
              </c:pt>
              <c:pt idx="51">
                <c:v>-34.19696543577917</c:v>
              </c:pt>
              <c:pt idx="52">
                <c:v>-32.377221943112509</c:v>
              </c:pt>
              <c:pt idx="53">
                <c:v>-32.216520314612502</c:v>
              </c:pt>
              <c:pt idx="54">
                <c:v>-32.149858527112507</c:v>
              </c:pt>
              <c:pt idx="55">
                <c:v>-31.011509776779167</c:v>
              </c:pt>
              <c:pt idx="56">
                <c:v>-29.846260196945838</c:v>
              </c:pt>
              <c:pt idx="57">
                <c:v>-29.062959230945836</c:v>
              </c:pt>
              <c:pt idx="58">
                <c:v>-31.522760788445837</c:v>
              </c:pt>
              <c:pt idx="59">
                <c:v>-32.081035592779173</c:v>
              </c:pt>
              <c:pt idx="60">
                <c:v>-31.780354347779166</c:v>
              </c:pt>
              <c:pt idx="61">
                <c:v>-29.722330515279168</c:v>
              </c:pt>
              <c:pt idx="62">
                <c:v>-28.294382454112505</c:v>
              </c:pt>
              <c:pt idx="63">
                <c:v>-27.421975214945835</c:v>
              </c:pt>
              <c:pt idx="64">
                <c:v>-27.208095280279171</c:v>
              </c:pt>
              <c:pt idx="65">
                <c:v>-28.101817114279172</c:v>
              </c:pt>
              <c:pt idx="66">
                <c:v>-29.242189306279169</c:v>
              </c:pt>
              <c:pt idx="67">
                <c:v>-30.716196850279172</c:v>
              </c:pt>
              <c:pt idx="68">
                <c:v>-31.751382541445839</c:v>
              </c:pt>
              <c:pt idx="69">
                <c:v>-32.495290808612502</c:v>
              </c:pt>
              <c:pt idx="70">
                <c:v>-34.007250446945839</c:v>
              </c:pt>
              <c:pt idx="71">
                <c:v>-35.726099208612503</c:v>
              </c:pt>
              <c:pt idx="72">
                <c:v>-37.377916570779171</c:v>
              </c:pt>
              <c:pt idx="73">
                <c:v>-37.725059050779173</c:v>
              </c:pt>
              <c:pt idx="74">
                <c:v>-38.55266152461251</c:v>
              </c:pt>
              <c:pt idx="75">
                <c:v>-39.797739872445838</c:v>
              </c:pt>
              <c:pt idx="76">
                <c:v>-37.834670085769446</c:v>
              </c:pt>
              <c:pt idx="77">
                <c:v>-35.142486570826392</c:v>
              </c:pt>
              <c:pt idx="78">
                <c:v>-33.528171307900003</c:v>
              </c:pt>
              <c:pt idx="79">
                <c:v>-33.382627026466665</c:v>
              </c:pt>
              <c:pt idx="80">
                <c:v>-34.842110627866667</c:v>
              </c:pt>
              <c:pt idx="81">
                <c:v>-34.075719840233333</c:v>
              </c:pt>
              <c:pt idx="82">
                <c:v>-35.281786683</c:v>
              </c:pt>
              <c:pt idx="83">
                <c:v>-35.559050245016671</c:v>
              </c:pt>
              <c:pt idx="84">
                <c:v>-37.624154842300001</c:v>
              </c:pt>
              <c:pt idx="85">
                <c:v>-38.729179139683332</c:v>
              </c:pt>
              <c:pt idx="86">
                <c:v>-40.255157149866669</c:v>
              </c:pt>
              <c:pt idx="87">
                <c:v>-40.890239533350005</c:v>
              </c:pt>
              <c:pt idx="88">
                <c:v>-41.974108102183337</c:v>
              </c:pt>
              <c:pt idx="89">
                <c:v>-41.485588841850003</c:v>
              </c:pt>
              <c:pt idx="90">
                <c:v>-40.845081272816664</c:v>
              </c:pt>
              <c:pt idx="91">
                <c:v>-41.269599415283331</c:v>
              </c:pt>
              <c:pt idx="92">
                <c:v>-41.615608287033332</c:v>
              </c:pt>
              <c:pt idx="93">
                <c:v>-43.424930261716668</c:v>
              </c:pt>
              <c:pt idx="94">
                <c:v>-44.11330941205</c:v>
              </c:pt>
              <c:pt idx="95">
                <c:v>-45.747060916183329</c:v>
              </c:pt>
              <c:pt idx="96">
                <c:v>-46.569674771499997</c:v>
              </c:pt>
              <c:pt idx="97">
                <c:v>-48.19719229855</c:v>
              </c:pt>
              <c:pt idx="98">
                <c:v>-49.767142027000006</c:v>
              </c:pt>
              <c:pt idx="99">
                <c:v>-51.303832434950003</c:v>
              </c:pt>
              <c:pt idx="100">
                <c:v>-52.775583407249997</c:v>
              </c:pt>
              <c:pt idx="101">
                <c:v>-54.47688311633334</c:v>
              </c:pt>
              <c:pt idx="102">
                <c:v>-55.428806074499995</c:v>
              </c:pt>
              <c:pt idx="103">
                <c:v>-57.281933901466665</c:v>
              </c:pt>
              <c:pt idx="104">
                <c:v>-59.347659700316662</c:v>
              </c:pt>
              <c:pt idx="105">
                <c:v>-61.831258768299996</c:v>
              </c:pt>
              <c:pt idx="106">
                <c:v>-64.06351975008333</c:v>
              </c:pt>
              <c:pt idx="107">
                <c:v>-65.292207541633331</c:v>
              </c:pt>
              <c:pt idx="108">
                <c:v>-66.945995382566664</c:v>
              </c:pt>
              <c:pt idx="109">
                <c:v>-67.842288995333334</c:v>
              </c:pt>
              <c:pt idx="110">
                <c:v>-69.037245621183331</c:v>
              </c:pt>
              <c:pt idx="111">
                <c:v>-69.774425441866654</c:v>
              </c:pt>
              <c:pt idx="112">
                <c:v>-70.768437011866666</c:v>
              </c:pt>
              <c:pt idx="113">
                <c:v>-71.219077312599993</c:v>
              </c:pt>
              <c:pt idx="114">
                <c:v>-71.511836330250006</c:v>
              </c:pt>
              <c:pt idx="115">
                <c:v>-70.144671980416661</c:v>
              </c:pt>
              <c:pt idx="116">
                <c:v>-70.38557087240001</c:v>
              </c:pt>
              <c:pt idx="117">
                <c:v>-71.226850345766664</c:v>
              </c:pt>
              <c:pt idx="118">
                <c:v>-72.016647399349992</c:v>
              </c:pt>
              <c:pt idx="119">
                <c:v>-70.786721431033342</c:v>
              </c:pt>
              <c:pt idx="120">
                <c:v>-69.12711758476668</c:v>
              </c:pt>
              <c:pt idx="121">
                <c:v>-67.245774714450008</c:v>
              </c:pt>
              <c:pt idx="122">
                <c:v>-66.118278082916675</c:v>
              </c:pt>
              <c:pt idx="123">
                <c:v>-64.152299746666657</c:v>
              </c:pt>
              <c:pt idx="124">
                <c:v>-63.474516980216663</c:v>
              </c:pt>
              <c:pt idx="125">
                <c:v>-61.90101091333333</c:v>
              </c:pt>
              <c:pt idx="126">
                <c:v>-61.459950102033332</c:v>
              </c:pt>
              <c:pt idx="127">
                <c:v>-58.169870275150004</c:v>
              </c:pt>
              <c:pt idx="128">
                <c:v>-55.496687999533329</c:v>
              </c:pt>
              <c:pt idx="129">
                <c:v>-52.116100242799995</c:v>
              </c:pt>
              <c:pt idx="130">
                <c:v>-50.603774213583335</c:v>
              </c:pt>
              <c:pt idx="131">
                <c:v>-50.077471608883336</c:v>
              </c:pt>
              <c:pt idx="132">
                <c:v>-48.784573134999995</c:v>
              </c:pt>
              <c:pt idx="133">
                <c:v>-48.011630670116666</c:v>
              </c:pt>
              <c:pt idx="134">
                <c:v>-47.461257686366672</c:v>
              </c:pt>
              <c:pt idx="135">
                <c:v>-48.278363821399999</c:v>
              </c:pt>
              <c:pt idx="136">
                <c:v>-48.204104328666666</c:v>
              </c:pt>
              <c:pt idx="137">
                <c:v>-46.326605063916666</c:v>
              </c:pt>
              <c:pt idx="138">
                <c:v>-44.514788302249997</c:v>
              </c:pt>
              <c:pt idx="139">
                <c:v>-44.1723497682</c:v>
              </c:pt>
              <c:pt idx="140">
                <c:v>-44.652690975083338</c:v>
              </c:pt>
              <c:pt idx="141">
                <c:v>-43.325172865066669</c:v>
              </c:pt>
              <c:pt idx="142">
                <c:v>-42.896137439116671</c:v>
              </c:pt>
              <c:pt idx="143">
                <c:v>-42.799203008233327</c:v>
              </c:pt>
              <c:pt idx="144">
                <c:v>-42.186239301833332</c:v>
              </c:pt>
              <c:pt idx="145">
                <c:v>-41.252268317133336</c:v>
              </c:pt>
              <c:pt idx="146">
                <c:v>-39.267401820499998</c:v>
              </c:pt>
              <c:pt idx="147">
                <c:v>-39.617075794849995</c:v>
              </c:pt>
              <c:pt idx="148">
                <c:v>-38.529161469983336</c:v>
              </c:pt>
              <c:pt idx="149">
                <c:v>-38.601523013833337</c:v>
              </c:pt>
              <c:pt idx="150">
                <c:v>-38.36802336793334</c:v>
              </c:pt>
              <c:pt idx="151">
                <c:v>-37.576737578033338</c:v>
              </c:pt>
              <c:pt idx="152">
                <c:v>-37.636965455533336</c:v>
              </c:pt>
              <c:pt idx="153">
                <c:v>-37.450440025983333</c:v>
              </c:pt>
              <c:pt idx="154">
                <c:v>-39.677766935066664</c:v>
              </c:pt>
              <c:pt idx="155">
                <c:v>-40.829133979883331</c:v>
              </c:pt>
              <c:pt idx="156">
                <c:v>-41.329600895250003</c:v>
              </c:pt>
            </c:numLit>
          </c:val>
          <c:smooth val="0"/>
        </c:ser>
        <c:ser>
          <c:idx val="1"/>
          <c:order val="1"/>
          <c:tx>
            <c:v>industria</c:v>
          </c:tx>
          <c:spPr>
            <a:ln w="25400">
              <a:solidFill>
                <a:schemeClr val="tx2"/>
              </a:solidFill>
              <a:prstDash val="solid"/>
            </a:ln>
          </c:spPr>
          <c:marker>
            <c:symbol val="none"/>
          </c:marker>
          <c:dLbls>
            <c:dLbl>
              <c:idx val="3"/>
              <c:layout>
                <c:manualLayout>
                  <c:x val="0.34264206432027328"/>
                  <c:y val="0.22652894194677278"/>
                </c:manualLayout>
              </c:layout>
              <c:tx>
                <c:rich>
                  <a:bodyPr/>
                  <a:lstStyle/>
                  <a:p>
                    <a:pPr>
                      <a:defRPr sz="700" b="1" i="0" u="none" strike="noStrike" baseline="0">
                        <a:solidFill>
                          <a:schemeClr val="tx1">
                            <a:lumMod val="50000"/>
                            <a:lumOff val="50000"/>
                          </a:schemeClr>
                        </a:solidFill>
                        <a:latin typeface="Arial"/>
                        <a:ea typeface="Arial"/>
                        <a:cs typeface="Arial"/>
                      </a:defRPr>
                    </a:pPr>
                    <a:r>
                      <a:rPr lang="pt-PT" baseline="0">
                        <a:solidFill>
                          <a:schemeClr val="tx1">
                            <a:lumMod val="50000"/>
                            <a:lumOff val="50000"/>
                          </a:schemeClr>
                        </a:solidFill>
                      </a:rPr>
                      <a:t>c</a:t>
                    </a:r>
                    <a:r>
                      <a:rPr lang="pt-PT">
                        <a:solidFill>
                          <a:schemeClr val="tx1">
                            <a:lumMod val="50000"/>
                            <a:lumOff val="50000"/>
                          </a:schemeClr>
                        </a:solidFill>
                      </a:rPr>
                      <a:t>onstrução</a:t>
                    </a:r>
                  </a:p>
                </c:rich>
              </c:tx>
              <c:spPr>
                <a:noFill/>
                <a:ln w="25400">
                  <a:noFill/>
                </a:ln>
              </c:spPr>
              <c:dLblPos val="r"/>
              <c:showLegendKey val="0"/>
              <c:showVal val="0"/>
              <c:showCatName val="0"/>
              <c:showSerName val="0"/>
              <c:showPercent val="0"/>
              <c:showBubbleSize val="0"/>
            </c:dLbl>
            <c:txPr>
              <a:bodyPr/>
              <a:lstStyle/>
              <a:p>
                <a:pPr>
                  <a:defRPr baseline="0">
                    <a:solidFill>
                      <a:schemeClr val="tx1">
                        <a:lumMod val="50000"/>
                        <a:lumOff val="50000"/>
                      </a:schemeClr>
                    </a:solidFill>
                  </a:defRPr>
                </a:pPr>
                <a:endParaRPr lang="pt-PT"/>
              </a:p>
            </c:txPr>
            <c:showLegendKey val="0"/>
            <c:showVal val="0"/>
            <c:showCatName val="0"/>
            <c:showSerName val="0"/>
            <c:showPercent val="0"/>
            <c:showBubbleSize val="0"/>
          </c:dLbls>
          <c:cat>
            <c:strLit>
              <c:ptCount val="157"/>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strLit>
          </c:cat>
          <c:val>
            <c:numLit>
              <c:formatCode>0.0</c:formatCode>
              <c:ptCount val="157"/>
              <c:pt idx="0">
                <c:v>-12.860433301857475</c:v>
              </c:pt>
              <c:pt idx="1">
                <c:v>-13.779745696096791</c:v>
              </c:pt>
              <c:pt idx="2">
                <c:v>-15.752407988224997</c:v>
              </c:pt>
              <c:pt idx="3">
                <c:v>-17.51567061644722</c:v>
              </c:pt>
              <c:pt idx="4">
                <c:v>-17.782776451113882</c:v>
              </c:pt>
              <c:pt idx="5">
                <c:v>-15.878614670447218</c:v>
              </c:pt>
              <c:pt idx="6">
                <c:v>-13.191417603447219</c:v>
              </c:pt>
              <c:pt idx="7">
                <c:v>-11.488396797113884</c:v>
              </c:pt>
              <c:pt idx="8">
                <c:v>-10.703077322891664</c:v>
              </c:pt>
              <c:pt idx="9">
                <c:v>-11.031057124002773</c:v>
              </c:pt>
              <c:pt idx="10">
                <c:v>-12.116916087336108</c:v>
              </c:pt>
              <c:pt idx="11">
                <c:v>-11.886218144336107</c:v>
              </c:pt>
              <c:pt idx="12">
                <c:v>-10.461337756336109</c:v>
              </c:pt>
              <c:pt idx="13">
                <c:v>-9.2264556530027733</c:v>
              </c:pt>
              <c:pt idx="14">
                <c:v>-9.2456046316694387</c:v>
              </c:pt>
              <c:pt idx="15">
                <c:v>-9.7682512718916623</c:v>
              </c:pt>
              <c:pt idx="16">
                <c:v>-8.9486875580027725</c:v>
              </c:pt>
              <c:pt idx="17">
                <c:v>-7.3762130764472174</c:v>
              </c:pt>
              <c:pt idx="18">
                <c:v>-5.8005462253361069</c:v>
              </c:pt>
              <c:pt idx="19">
                <c:v>-4.0686593482249966</c:v>
              </c:pt>
              <c:pt idx="20">
                <c:v>-4.6537177751138854</c:v>
              </c:pt>
              <c:pt idx="21">
                <c:v>-5.5855087030027732</c:v>
              </c:pt>
              <c:pt idx="22">
                <c:v>-6.7971621773361059</c:v>
              </c:pt>
              <c:pt idx="23">
                <c:v>-7.8761097920027723</c:v>
              </c:pt>
              <c:pt idx="24">
                <c:v>-7.7129960246694393</c:v>
              </c:pt>
              <c:pt idx="25">
                <c:v>-9.0360965393361052</c:v>
              </c:pt>
              <c:pt idx="26">
                <c:v>-9.1382232443361051</c:v>
              </c:pt>
              <c:pt idx="27">
                <c:v>-8.4591942325583283</c:v>
              </c:pt>
              <c:pt idx="28">
                <c:v>-8.2051047772249941</c:v>
              </c:pt>
              <c:pt idx="29">
                <c:v>-8.6722423817805492</c:v>
              </c:pt>
              <c:pt idx="30">
                <c:v>-11.09783011566944</c:v>
              </c:pt>
              <c:pt idx="31">
                <c:v>-10.583423627447218</c:v>
              </c:pt>
              <c:pt idx="32">
                <c:v>-9.2023408126694388</c:v>
              </c:pt>
              <c:pt idx="33">
                <c:v>-6.4744037373361047</c:v>
              </c:pt>
              <c:pt idx="34">
                <c:v>-5.5565144171138821</c:v>
              </c:pt>
              <c:pt idx="35">
                <c:v>-5.6416014658916609</c:v>
              </c:pt>
              <c:pt idx="36">
                <c:v>-6.4785900241138838</c:v>
              </c:pt>
              <c:pt idx="37">
                <c:v>-6.9116730441138836</c:v>
              </c:pt>
              <c:pt idx="38">
                <c:v>-7.6208991525583274</c:v>
              </c:pt>
              <c:pt idx="39">
                <c:v>-8.4059445077805517</c:v>
              </c:pt>
              <c:pt idx="40">
                <c:v>-8.8316109745583287</c:v>
              </c:pt>
              <c:pt idx="41">
                <c:v>-7.7494711061138846</c:v>
              </c:pt>
              <c:pt idx="42">
                <c:v>-5.8295159483361063</c:v>
              </c:pt>
              <c:pt idx="43">
                <c:v>-4.6793668864472187</c:v>
              </c:pt>
              <c:pt idx="44">
                <c:v>-3.8038797767805517</c:v>
              </c:pt>
              <c:pt idx="45">
                <c:v>-4.3846658793361071</c:v>
              </c:pt>
              <c:pt idx="46">
                <c:v>-3.197130336891663</c:v>
              </c:pt>
              <c:pt idx="47">
                <c:v>-3.3461151205583288</c:v>
              </c:pt>
              <c:pt idx="48">
                <c:v>-2.1141280638916631</c:v>
              </c:pt>
              <c:pt idx="49">
                <c:v>-1.4149420887805519</c:v>
              </c:pt>
              <c:pt idx="50">
                <c:v>2.1534811083362415E-3</c:v>
              </c:pt>
              <c:pt idx="51">
                <c:v>0.33068236088611408</c:v>
              </c:pt>
              <c:pt idx="52">
                <c:v>0.134047178775003</c:v>
              </c:pt>
              <c:pt idx="53">
                <c:v>0.24860850421944747</c:v>
              </c:pt>
              <c:pt idx="54">
                <c:v>-0.48279827922499696</c:v>
              </c:pt>
              <c:pt idx="55">
                <c:v>-0.5179763010027747</c:v>
              </c:pt>
              <c:pt idx="56">
                <c:v>-0.22218483333610806</c:v>
              </c:pt>
              <c:pt idx="57">
                <c:v>0.3606688691083364</c:v>
              </c:pt>
              <c:pt idx="58">
                <c:v>1.1010234047750032</c:v>
              </c:pt>
              <c:pt idx="59">
                <c:v>1.1469049066638919</c:v>
              </c:pt>
              <c:pt idx="60">
                <c:v>1.500068446219448</c:v>
              </c:pt>
              <c:pt idx="61">
                <c:v>0.94316560355278145</c:v>
              </c:pt>
              <c:pt idx="62">
                <c:v>2.939750088611463E-2</c:v>
              </c:pt>
              <c:pt idx="63">
                <c:v>-1.3963777846694414</c:v>
              </c:pt>
              <c:pt idx="64">
                <c:v>-4.3544138503361074</c:v>
              </c:pt>
              <c:pt idx="65">
                <c:v>-6.6274990250027725</c:v>
              </c:pt>
              <c:pt idx="66">
                <c:v>-7.4399370984472171</c:v>
              </c:pt>
              <c:pt idx="67">
                <c:v>-5.8195302288916615</c:v>
              </c:pt>
              <c:pt idx="68">
                <c:v>-6.8404658846694391</c:v>
              </c:pt>
              <c:pt idx="69">
                <c:v>-11.869966063669439</c:v>
              </c:pt>
              <c:pt idx="70">
                <c:v>-18.774030910113883</c:v>
              </c:pt>
              <c:pt idx="71">
                <c:v>-25.377561381558326</c:v>
              </c:pt>
              <c:pt idx="72">
                <c:v>-29.246188984113889</c:v>
              </c:pt>
              <c:pt idx="73">
                <c:v>-32.619750405113884</c:v>
              </c:pt>
              <c:pt idx="74">
                <c:v>-31.630528683447221</c:v>
              </c:pt>
              <c:pt idx="75">
                <c:v>-32.383807182558321</c:v>
              </c:pt>
              <c:pt idx="76">
                <c:v>-30.466972190812957</c:v>
              </c:pt>
              <c:pt idx="77">
                <c:v>-30.196985852189812</c:v>
              </c:pt>
              <c:pt idx="78">
                <c:v>-26.906390087800002</c:v>
              </c:pt>
              <c:pt idx="79">
                <c:v>-23.933423151277779</c:v>
              </c:pt>
              <c:pt idx="80">
                <c:v>-19.697411540111112</c:v>
              </c:pt>
              <c:pt idx="81">
                <c:v>-16.875636097511109</c:v>
              </c:pt>
              <c:pt idx="82">
                <c:v>-15.254576060511111</c:v>
              </c:pt>
              <c:pt idx="83">
                <c:v>-15.840801002888888</c:v>
              </c:pt>
              <c:pt idx="84">
                <c:v>-15.573913382888888</c:v>
              </c:pt>
              <c:pt idx="85">
                <c:v>-15.396643266177776</c:v>
              </c:pt>
              <c:pt idx="86">
                <c:v>-14.432144136388887</c:v>
              </c:pt>
              <c:pt idx="87">
                <c:v>-13.571805985477775</c:v>
              </c:pt>
              <c:pt idx="88">
                <c:v>-13.566192763366665</c:v>
              </c:pt>
              <c:pt idx="89">
                <c:v>-13.926481734088888</c:v>
              </c:pt>
              <c:pt idx="90">
                <c:v>-13.384364537477778</c:v>
              </c:pt>
              <c:pt idx="91">
                <c:v>-11.800070204733332</c:v>
              </c:pt>
              <c:pt idx="92">
                <c:v>-9.2762202766222224</c:v>
              </c:pt>
              <c:pt idx="93">
                <c:v>-9.1711912349444447</c:v>
              </c:pt>
              <c:pt idx="94">
                <c:v>-9.0504250722333328</c:v>
              </c:pt>
              <c:pt idx="95">
                <c:v>-10.596133211888889</c:v>
              </c:pt>
              <c:pt idx="96">
                <c:v>-10.175166251377776</c:v>
              </c:pt>
              <c:pt idx="97">
                <c:v>-10.061004120666666</c:v>
              </c:pt>
              <c:pt idx="98">
                <c:v>-10.765206097888891</c:v>
              </c:pt>
              <c:pt idx="99">
                <c:v>-11.598905417933333</c:v>
              </c:pt>
              <c:pt idx="100">
                <c:v>-13.9592345512</c:v>
              </c:pt>
              <c:pt idx="101">
                <c:v>-15.280677611466666</c:v>
              </c:pt>
              <c:pt idx="102">
                <c:v>-14.537585515300002</c:v>
              </c:pt>
              <c:pt idx="103">
                <c:v>-14.981548573299998</c:v>
              </c:pt>
              <c:pt idx="104">
                <c:v>-16.257284971866667</c:v>
              </c:pt>
              <c:pt idx="105">
                <c:v>-18.601857422788886</c:v>
              </c:pt>
              <c:pt idx="106">
                <c:v>-19.561875937811109</c:v>
              </c:pt>
              <c:pt idx="107">
                <c:v>-20.274234064344444</c:v>
              </c:pt>
              <c:pt idx="108">
                <c:v>-21.838708009333335</c:v>
              </c:pt>
              <c:pt idx="109">
                <c:v>-22.486850604866671</c:v>
              </c:pt>
              <c:pt idx="110">
                <c:v>-21.528962660455559</c:v>
              </c:pt>
              <c:pt idx="111">
                <c:v>-20.7316342628</c:v>
              </c:pt>
              <c:pt idx="112">
                <c:v>-21.001516773411112</c:v>
              </c:pt>
              <c:pt idx="113">
                <c:v>-20.728286512066667</c:v>
              </c:pt>
              <c:pt idx="114">
                <c:v>-20.851507190166668</c:v>
              </c:pt>
              <c:pt idx="115">
                <c:v>-18.637929400133334</c:v>
              </c:pt>
              <c:pt idx="116">
                <c:v>-18.483517478500001</c:v>
              </c:pt>
              <c:pt idx="117">
                <c:v>-18.795297634833336</c:v>
              </c:pt>
              <c:pt idx="118">
                <c:v>-20.511251051333332</c:v>
              </c:pt>
              <c:pt idx="119">
                <c:v>-20.167953149277775</c:v>
              </c:pt>
              <c:pt idx="120">
                <c:v>-19.897406259133334</c:v>
              </c:pt>
              <c:pt idx="121">
                <c:v>-19.133061108522224</c:v>
              </c:pt>
              <c:pt idx="122">
                <c:v>-18.905194371222223</c:v>
              </c:pt>
              <c:pt idx="123">
                <c:v>-18.422478309244443</c:v>
              </c:pt>
              <c:pt idx="124">
                <c:v>-17.532672158766669</c:v>
              </c:pt>
              <c:pt idx="125">
                <c:v>-17.197476517844446</c:v>
              </c:pt>
              <c:pt idx="126">
                <c:v>-15.972323986911112</c:v>
              </c:pt>
              <c:pt idx="127">
                <c:v>-14.278563534255555</c:v>
              </c:pt>
              <c:pt idx="128">
                <c:v>-12.345262813822222</c:v>
              </c:pt>
              <c:pt idx="129">
                <c:v>-11.384236065044446</c:v>
              </c:pt>
              <c:pt idx="130">
                <c:v>-10.982991919522222</c:v>
              </c:pt>
              <c:pt idx="131">
                <c:v>-10.139477563011111</c:v>
              </c:pt>
              <c:pt idx="132">
                <c:v>-8.7402204300777768</c:v>
              </c:pt>
              <c:pt idx="133">
                <c:v>-8.5748585583555563</c:v>
              </c:pt>
              <c:pt idx="134">
                <c:v>-8.344582714244444</c:v>
              </c:pt>
              <c:pt idx="135">
                <c:v>-8.2254259660000013</c:v>
              </c:pt>
              <c:pt idx="136">
                <c:v>-7.9057847101000007</c:v>
              </c:pt>
              <c:pt idx="137">
                <c:v>-8.5940916678777786</c:v>
              </c:pt>
              <c:pt idx="138">
                <c:v>-8.3653943739666676</c:v>
              </c:pt>
              <c:pt idx="139">
                <c:v>-7.5309479000555557</c:v>
              </c:pt>
              <c:pt idx="140">
                <c:v>-6.3552881088333342</c:v>
              </c:pt>
              <c:pt idx="141">
                <c:v>-6.2169375598777776</c:v>
              </c:pt>
              <c:pt idx="142">
                <c:v>-6.1884713488444438</c:v>
              </c:pt>
              <c:pt idx="143">
                <c:v>-6.0886443688777767</c:v>
              </c:pt>
              <c:pt idx="144">
                <c:v>-6.0658780627222226</c:v>
              </c:pt>
              <c:pt idx="145">
                <c:v>-5.9766725690666673</c:v>
              </c:pt>
              <c:pt idx="146">
                <c:v>-5.4184596407444445</c:v>
              </c:pt>
              <c:pt idx="147">
                <c:v>-4.1140344493444445</c:v>
              </c:pt>
              <c:pt idx="148">
                <c:v>-3.5636337994111114</c:v>
              </c:pt>
              <c:pt idx="149">
                <c:v>-2.9370112307888885</c:v>
              </c:pt>
              <c:pt idx="150">
                <c:v>-3.002326103622222</c:v>
              </c:pt>
              <c:pt idx="151">
                <c:v>-2.4743624424444444</c:v>
              </c:pt>
              <c:pt idx="152">
                <c:v>-3.0829374997000003</c:v>
              </c:pt>
              <c:pt idx="153">
                <c:v>-3.4362863175444445</c:v>
              </c:pt>
              <c:pt idx="154">
                <c:v>-3.7683226944777779</c:v>
              </c:pt>
              <c:pt idx="155">
                <c:v>-3.2971273191888884</c:v>
              </c:pt>
              <c:pt idx="156">
                <c:v>-2.8983507078111104</c:v>
              </c:pt>
            </c:numLit>
          </c:val>
          <c:smooth val="0"/>
        </c:ser>
        <c:ser>
          <c:idx val="2"/>
          <c:order val="2"/>
          <c:tx>
            <c:v>comercio</c:v>
          </c:tx>
          <c:spPr>
            <a:ln w="38100">
              <a:solidFill>
                <a:schemeClr val="accent2"/>
              </a:solidFill>
              <a:prstDash val="solid"/>
            </a:ln>
          </c:spPr>
          <c:marker>
            <c:symbol val="none"/>
          </c:marker>
          <c:dLbls>
            <c:dLbl>
              <c:idx val="21"/>
              <c:layout>
                <c:manualLayout>
                  <c:x val="0.44162856149005469"/>
                  <c:y val="2.6754720176107018E-4"/>
                </c:manualLayout>
              </c:layout>
              <c:tx>
                <c:rich>
                  <a:bodyPr/>
                  <a:lstStyle/>
                  <a:p>
                    <a:pPr>
                      <a:defRPr sz="700" b="1" i="0" u="none" strike="noStrike" baseline="0">
                        <a:solidFill>
                          <a:schemeClr val="accent2"/>
                        </a:solidFill>
                        <a:latin typeface="Arial"/>
                        <a:ea typeface="Arial"/>
                        <a:cs typeface="Arial"/>
                      </a:defRPr>
                    </a:pPr>
                    <a:r>
                      <a:rPr lang="pt-PT" baseline="0">
                        <a:solidFill>
                          <a:schemeClr val="accent2"/>
                        </a:solidFill>
                      </a:rPr>
                      <a:t>c</a:t>
                    </a:r>
                    <a:r>
                      <a:rPr lang="pt-PT">
                        <a:solidFill>
                          <a:schemeClr val="accent2"/>
                        </a:solidFill>
                      </a:rPr>
                      <a:t>omércio </a:t>
                    </a:r>
                  </a:p>
                </c:rich>
              </c:tx>
              <c:spPr>
                <a:noFill/>
                <a:ln w="25400">
                  <a:noFill/>
                </a:ln>
              </c:spPr>
              <c:dLblPos val="r"/>
              <c:showLegendKey val="0"/>
              <c:showVal val="0"/>
              <c:showCatName val="0"/>
              <c:showSerName val="0"/>
              <c:showPercent val="0"/>
              <c:showBubbleSize val="0"/>
            </c:dLbl>
            <c:txPr>
              <a:bodyPr/>
              <a:lstStyle/>
              <a:p>
                <a:pPr>
                  <a:defRPr baseline="0">
                    <a:solidFill>
                      <a:schemeClr val="accent2"/>
                    </a:solidFill>
                  </a:defRPr>
                </a:pPr>
                <a:endParaRPr lang="pt-PT"/>
              </a:p>
            </c:txPr>
            <c:showLegendKey val="0"/>
            <c:showVal val="0"/>
            <c:showCatName val="0"/>
            <c:showSerName val="0"/>
            <c:showPercent val="0"/>
            <c:showBubbleSize val="0"/>
          </c:dLbls>
          <c:cat>
            <c:strLit>
              <c:ptCount val="157"/>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strLit>
          </c:cat>
          <c:val>
            <c:numLit>
              <c:formatCode>0.0</c:formatCode>
              <c:ptCount val="157"/>
              <c:pt idx="0">
                <c:v>-12.709710909576925</c:v>
              </c:pt>
              <c:pt idx="1">
                <c:v>-11.392829835551282</c:v>
              </c:pt>
              <c:pt idx="2">
                <c:v>-11.88549988041453</c:v>
              </c:pt>
              <c:pt idx="3">
                <c:v>-11.888373233722222</c:v>
              </c:pt>
              <c:pt idx="4">
                <c:v>-12.849020150500001</c:v>
              </c:pt>
              <c:pt idx="5">
                <c:v>-12.7641032365</c:v>
              </c:pt>
              <c:pt idx="6">
                <c:v>-12.291338007833334</c:v>
              </c:pt>
              <c:pt idx="7">
                <c:v>-9.9773457744999998</c:v>
              </c:pt>
              <c:pt idx="8">
                <c:v>-7.6018049077222223</c:v>
              </c:pt>
              <c:pt idx="9">
                <c:v>-5.7325443296111116</c:v>
              </c:pt>
              <c:pt idx="10">
                <c:v>-4.9272084150555555</c:v>
              </c:pt>
              <c:pt idx="11">
                <c:v>-4.3963947035000004</c:v>
              </c:pt>
              <c:pt idx="12">
                <c:v>-4.0817053818333333</c:v>
              </c:pt>
              <c:pt idx="13">
                <c:v>-5.4640986172777772</c:v>
              </c:pt>
              <c:pt idx="14">
                <c:v>-7.3538291929444446</c:v>
              </c:pt>
              <c:pt idx="15">
                <c:v>-8.0576334754999994</c:v>
              </c:pt>
              <c:pt idx="16">
                <c:v>-4.6799886484999993</c:v>
              </c:pt>
              <c:pt idx="17">
                <c:v>-2.4038333928333326</c:v>
              </c:pt>
              <c:pt idx="18">
                <c:v>-0.18811358594444416</c:v>
              </c:pt>
              <c:pt idx="19">
                <c:v>-1.6492854917222222</c:v>
              </c:pt>
              <c:pt idx="20">
                <c:v>-1.4493857512777779</c:v>
              </c:pt>
              <c:pt idx="21">
                <c:v>-2.9627853300555551</c:v>
              </c:pt>
              <c:pt idx="22">
                <c:v>-3.7320978769444437</c:v>
              </c:pt>
              <c:pt idx="23">
                <c:v>-4.2007626744999991</c:v>
              </c:pt>
              <c:pt idx="24">
                <c:v>-4.5076729127222217</c:v>
              </c:pt>
              <c:pt idx="25">
                <c:v>-4.9592063772777779</c:v>
              </c:pt>
              <c:pt idx="26">
                <c:v>-4.889678402166667</c:v>
              </c:pt>
              <c:pt idx="27">
                <c:v>-5.3763578331666659</c:v>
              </c:pt>
              <c:pt idx="28">
                <c:v>-4.8511470814999997</c:v>
              </c:pt>
              <c:pt idx="29">
                <c:v>-6.3273381623888882</c:v>
              </c:pt>
              <c:pt idx="30">
                <c:v>-7.6613013141666668</c:v>
              </c:pt>
              <c:pt idx="31">
                <c:v>-10.0684649755</c:v>
              </c:pt>
              <c:pt idx="32">
                <c:v>-10.738300280166667</c:v>
              </c:pt>
              <c:pt idx="33">
                <c:v>-11.441600472944444</c:v>
              </c:pt>
              <c:pt idx="34">
                <c:v>-11.184418408166666</c:v>
              </c:pt>
              <c:pt idx="35">
                <c:v>-8.7054747561666659</c:v>
              </c:pt>
              <c:pt idx="36">
                <c:v>-6.5281936591666669</c:v>
              </c:pt>
              <c:pt idx="37">
                <c:v>-4.9917634981666668</c:v>
              </c:pt>
              <c:pt idx="38">
                <c:v>-7.5472186063888884</c:v>
              </c:pt>
              <c:pt idx="39">
                <c:v>-7.4532610505000001</c:v>
              </c:pt>
              <c:pt idx="40">
                <c:v>-9.0491822686111103</c:v>
              </c:pt>
              <c:pt idx="41">
                <c:v>-7.2849084142777771</c:v>
              </c:pt>
              <c:pt idx="42">
                <c:v>-7.3827398018333339</c:v>
              </c:pt>
              <c:pt idx="43">
                <c:v>-6.8089967871666675</c:v>
              </c:pt>
              <c:pt idx="44">
                <c:v>-6.3053593008333335</c:v>
              </c:pt>
              <c:pt idx="45">
                <c:v>-4.3595429709444451</c:v>
              </c:pt>
              <c:pt idx="46">
                <c:v>-2.8518408017222221</c:v>
              </c:pt>
              <c:pt idx="47">
                <c:v>-2.916086643166667</c:v>
              </c:pt>
              <c:pt idx="48">
                <c:v>-4.1764523536111104</c:v>
              </c:pt>
              <c:pt idx="49">
                <c:v>-3.540697690833333</c:v>
              </c:pt>
              <c:pt idx="50">
                <c:v>-3.6136641079444445</c:v>
              </c:pt>
              <c:pt idx="51">
                <c:v>-3.4452608173888883</c:v>
              </c:pt>
              <c:pt idx="52">
                <c:v>-3.3407137820555555</c:v>
              </c:pt>
              <c:pt idx="53">
                <c:v>-2.607876495722222</c:v>
              </c:pt>
              <c:pt idx="54">
                <c:v>-2.9001589617222225</c:v>
              </c:pt>
              <c:pt idx="55">
                <c:v>-3.5234686550555558</c:v>
              </c:pt>
              <c:pt idx="56">
                <c:v>-4.2034729739444447</c:v>
              </c:pt>
              <c:pt idx="57">
                <c:v>-3.9526522965000002</c:v>
              </c:pt>
              <c:pt idx="58">
                <c:v>-3.4026349712777773</c:v>
              </c:pt>
              <c:pt idx="59">
                <c:v>-2.4376397900555555</c:v>
              </c:pt>
              <c:pt idx="60">
                <c:v>-1.9730087958333329</c:v>
              </c:pt>
              <c:pt idx="61">
                <c:v>-1.955659596833333</c:v>
              </c:pt>
              <c:pt idx="62">
                <c:v>-1.8838806411666666</c:v>
              </c:pt>
              <c:pt idx="63">
                <c:v>-2.832798529722222</c:v>
              </c:pt>
              <c:pt idx="64">
                <c:v>-4.1437410706111111</c:v>
              </c:pt>
              <c:pt idx="65">
                <c:v>-7.3993433980555556</c:v>
              </c:pt>
              <c:pt idx="66">
                <c:v>-9.8055331279444431</c:v>
              </c:pt>
              <c:pt idx="67">
                <c:v>-11.244443506611113</c:v>
              </c:pt>
              <c:pt idx="68">
                <c:v>-11.507061285500001</c:v>
              </c:pt>
              <c:pt idx="69">
                <c:v>-12.580439341722224</c:v>
              </c:pt>
              <c:pt idx="70">
                <c:v>-14.7078105365</c:v>
              </c:pt>
              <c:pt idx="71">
                <c:v>-17.294472525277779</c:v>
              </c:pt>
              <c:pt idx="72">
                <c:v>-17.935551128277776</c:v>
              </c:pt>
              <c:pt idx="73">
                <c:v>-19.804984789166667</c:v>
              </c:pt>
              <c:pt idx="74">
                <c:v>-20.288872620833331</c:v>
              </c:pt>
              <c:pt idx="75">
                <c:v>-21.38386413238889</c:v>
              </c:pt>
              <c:pt idx="76">
                <c:v>-19.957602655418516</c:v>
              </c:pt>
              <c:pt idx="77">
                <c:v>-17.753774715592595</c:v>
              </c:pt>
              <c:pt idx="78">
                <c:v>-14.869584275966666</c:v>
              </c:pt>
              <c:pt idx="79">
                <c:v>-12.45763275547778</c:v>
              </c:pt>
              <c:pt idx="80">
                <c:v>-9.8871804102555565</c:v>
              </c:pt>
              <c:pt idx="81">
                <c:v>-7.6324806140111114</c:v>
              </c:pt>
              <c:pt idx="82">
                <c:v>-6.355305912244444</c:v>
              </c:pt>
              <c:pt idx="83">
                <c:v>-5.7870527376111101</c:v>
              </c:pt>
              <c:pt idx="84">
                <c:v>-5.8017619955888877</c:v>
              </c:pt>
              <c:pt idx="85">
                <c:v>-4.453361293144444</c:v>
              </c:pt>
              <c:pt idx="86">
                <c:v>-4.0111711490888888</c:v>
              </c:pt>
              <c:pt idx="87">
                <c:v>-2.611784612877778</c:v>
              </c:pt>
              <c:pt idx="88">
                <c:v>-2.5404769423333335</c:v>
              </c:pt>
              <c:pt idx="89">
                <c:v>-2.4402397240222222</c:v>
              </c:pt>
              <c:pt idx="90">
                <c:v>-3.5354066058</c:v>
              </c:pt>
              <c:pt idx="91">
                <c:v>-4.2224477889000003</c:v>
              </c:pt>
              <c:pt idx="92">
                <c:v>-5.5831178777888892</c:v>
              </c:pt>
              <c:pt idx="93">
                <c:v>-6.7004089812999998</c:v>
              </c:pt>
              <c:pt idx="94">
                <c:v>-7.4057480951777768</c:v>
              </c:pt>
              <c:pt idx="95">
                <c:v>-7.7851454847777761</c:v>
              </c:pt>
              <c:pt idx="96">
                <c:v>-7.1086405186222228</c:v>
              </c:pt>
              <c:pt idx="97">
                <c:v>-7.4072242892888882</c:v>
              </c:pt>
              <c:pt idx="98">
                <c:v>-8.5826553531666665</c:v>
              </c:pt>
              <c:pt idx="99">
                <c:v>-12.004176418488889</c:v>
              </c:pt>
              <c:pt idx="100">
                <c:v>-14.962213043488887</c:v>
              </c:pt>
              <c:pt idx="101">
                <c:v>-16.626870398733335</c:v>
              </c:pt>
              <c:pt idx="102">
                <c:v>-18.133628263255556</c:v>
              </c:pt>
              <c:pt idx="103">
                <c:v>-18.552610551033336</c:v>
              </c:pt>
              <c:pt idx="104">
                <c:v>-19.295220582377777</c:v>
              </c:pt>
              <c:pt idx="105">
                <c:v>-19.036246772911113</c:v>
              </c:pt>
              <c:pt idx="106">
                <c:v>-20.775333582655559</c:v>
              </c:pt>
              <c:pt idx="107">
                <c:v>-21.944108096766669</c:v>
              </c:pt>
              <c:pt idx="108">
                <c:v>-22.280982959922223</c:v>
              </c:pt>
              <c:pt idx="109">
                <c:v>-21.222268281677774</c:v>
              </c:pt>
              <c:pt idx="110">
                <c:v>-20.401827269177776</c:v>
              </c:pt>
              <c:pt idx="111">
                <c:v>-19.64246466056667</c:v>
              </c:pt>
              <c:pt idx="112">
                <c:v>-20.289929520133331</c:v>
              </c:pt>
              <c:pt idx="113">
                <c:v>-20.0272202331</c:v>
              </c:pt>
              <c:pt idx="114">
                <c:v>-20.25768957621111</c:v>
              </c:pt>
              <c:pt idx="115">
                <c:v>-19.644478998166665</c:v>
              </c:pt>
              <c:pt idx="116">
                <c:v>-20.384487502155554</c:v>
              </c:pt>
              <c:pt idx="117">
                <c:v>-20.863814220999998</c:v>
              </c:pt>
              <c:pt idx="118">
                <c:v>-20.064028013977776</c:v>
              </c:pt>
              <c:pt idx="119">
                <c:v>-19.303635755488887</c:v>
              </c:pt>
              <c:pt idx="120">
                <c:v>-19.04884132016667</c:v>
              </c:pt>
              <c:pt idx="121">
                <c:v>-18.562015647222225</c:v>
              </c:pt>
              <c:pt idx="122">
                <c:v>-17.411020412688888</c:v>
              </c:pt>
              <c:pt idx="123">
                <c:v>-15.781748668422223</c:v>
              </c:pt>
              <c:pt idx="124">
                <c:v>-14.841139943377778</c:v>
              </c:pt>
              <c:pt idx="125">
                <c:v>-13.965408776355554</c:v>
              </c:pt>
              <c:pt idx="126">
                <c:v>-12.683701053822221</c:v>
              </c:pt>
              <c:pt idx="127">
                <c:v>-11.388839725511112</c:v>
              </c:pt>
              <c:pt idx="128">
                <c:v>-9.3753382070555542</c:v>
              </c:pt>
              <c:pt idx="129">
                <c:v>-7.5577590944555562</c:v>
              </c:pt>
              <c:pt idx="130">
                <c:v>-5.4417231176444441</c:v>
              </c:pt>
              <c:pt idx="131">
                <c:v>-3.5472701713000006</c:v>
              </c:pt>
              <c:pt idx="132">
                <c:v>-2.9898373206444444</c:v>
              </c:pt>
              <c:pt idx="133">
                <c:v>-1.9467196780222222</c:v>
              </c:pt>
              <c:pt idx="134">
                <c:v>-1.5743506211444442</c:v>
              </c:pt>
              <c:pt idx="135">
                <c:v>-0.65577993598888906</c:v>
              </c:pt>
              <c:pt idx="136">
                <c:v>-0.58238555551111115</c:v>
              </c:pt>
              <c:pt idx="137">
                <c:v>-0.74564610361111117</c:v>
              </c:pt>
              <c:pt idx="138">
                <c:v>-1.0275923654333334</c:v>
              </c:pt>
              <c:pt idx="139">
                <c:v>-1.4707215852222222</c:v>
              </c:pt>
              <c:pt idx="140">
                <c:v>-1.6241899990555557</c:v>
              </c:pt>
              <c:pt idx="141">
                <c:v>-1.0912729544333333</c:v>
              </c:pt>
              <c:pt idx="142">
                <c:v>-1.0186040040777777</c:v>
              </c:pt>
              <c:pt idx="143">
                <c:v>-1.2631682966777777</c:v>
              </c:pt>
              <c:pt idx="144">
                <c:v>-1.0563538540777777</c:v>
              </c:pt>
              <c:pt idx="145">
                <c:v>-0.9838155940222223</c:v>
              </c:pt>
              <c:pt idx="146">
                <c:v>-7.291415277777781E-2</c:v>
              </c:pt>
              <c:pt idx="147">
                <c:v>8.9551299655555527E-2</c:v>
              </c:pt>
              <c:pt idx="148">
                <c:v>1.0656592157444444</c:v>
              </c:pt>
              <c:pt idx="149">
                <c:v>1.3470275064222221</c:v>
              </c:pt>
              <c:pt idx="150">
                <c:v>1.8587301121888888</c:v>
              </c:pt>
              <c:pt idx="151">
                <c:v>1.1937303780777777</c:v>
              </c:pt>
              <c:pt idx="152">
                <c:v>0.56510138543333321</c:v>
              </c:pt>
              <c:pt idx="153">
                <c:v>0.20573672046666666</c:v>
              </c:pt>
              <c:pt idx="154">
                <c:v>-0.14816343268888899</c:v>
              </c:pt>
              <c:pt idx="155">
                <c:v>2.3094609444444802E-3</c:v>
              </c:pt>
              <c:pt idx="156">
                <c:v>-0.69649147411111123</c:v>
              </c:pt>
            </c:numLit>
          </c:val>
          <c:smooth val="0"/>
        </c:ser>
        <c:ser>
          <c:idx val="3"/>
          <c:order val="3"/>
          <c:tx>
            <c:v>servicos</c:v>
          </c:tx>
          <c:spPr>
            <a:ln w="25400">
              <a:solidFill>
                <a:srgbClr val="333333"/>
              </a:solidFill>
              <a:prstDash val="solid"/>
            </a:ln>
          </c:spPr>
          <c:marker>
            <c:symbol val="none"/>
          </c:marker>
          <c:dLbls>
            <c:dLbl>
              <c:idx val="20"/>
              <c:layout>
                <c:manualLayout>
                  <c:x val="0.47757265281598837"/>
                  <c:y val="0.24599046086981277"/>
                </c:manualLayout>
              </c:layout>
              <c:tx>
                <c:rich>
                  <a:bodyPr/>
                  <a:lstStyle/>
                  <a:p>
                    <a:pPr>
                      <a:defRPr sz="800" b="0" i="0" u="none" strike="noStrike" baseline="0">
                        <a:solidFill>
                          <a:srgbClr val="000000"/>
                        </a:solidFill>
                        <a:latin typeface="Arial"/>
                        <a:ea typeface="Arial"/>
                        <a:cs typeface="Arial"/>
                      </a:defRPr>
                    </a:pPr>
                    <a:r>
                      <a:rPr lang="pt-PT" sz="700" b="1" i="0" u="none" strike="noStrike" baseline="0">
                        <a:solidFill>
                          <a:srgbClr val="000000"/>
                        </a:solidFill>
                        <a:latin typeface="Arial"/>
                        <a:cs typeface="Arial"/>
                      </a:rPr>
                      <a:t>serviços</a:t>
                    </a:r>
                    <a:r>
                      <a:rPr lang="pt-PT" sz="800" b="1" i="0" u="none" strike="noStrike" baseline="0">
                        <a:solidFill>
                          <a:srgbClr val="000000"/>
                        </a:solidFill>
                        <a:latin typeface="Arial"/>
                        <a:cs typeface="Arial"/>
                      </a:rPr>
                      <a:t> </a:t>
                    </a:r>
                    <a:r>
                      <a:rPr lang="pt-PT" sz="600" b="0" i="0" u="none" strike="noStrike" baseline="30000">
                        <a:solidFill>
                          <a:srgbClr val="000000"/>
                        </a:solidFill>
                        <a:latin typeface="Arial"/>
                        <a:cs typeface="Arial"/>
                      </a:rPr>
                      <a:t>(2)</a:t>
                    </a:r>
                  </a:p>
                </c:rich>
              </c:tx>
              <c:spPr>
                <a:noFill/>
                <a:ln w="25400">
                  <a:noFill/>
                </a:ln>
              </c:spPr>
              <c:dLblPos val="r"/>
              <c:showLegendKey val="0"/>
              <c:showVal val="0"/>
              <c:showCatName val="0"/>
              <c:showSerName val="0"/>
              <c:showPercent val="0"/>
              <c:showBubbleSize val="0"/>
            </c:dLbl>
            <c:showLegendKey val="0"/>
            <c:showVal val="0"/>
            <c:showCatName val="0"/>
            <c:showSerName val="0"/>
            <c:showPercent val="0"/>
            <c:showBubbleSize val="0"/>
          </c:dLbls>
          <c:cat>
            <c:strLit>
              <c:ptCount val="157"/>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strLit>
          </c:cat>
          <c:val>
            <c:numLit>
              <c:formatCode>0.0</c:formatCode>
              <c:ptCount val="157"/>
              <c:pt idx="0">
                <c:v>-6.765327499444445</c:v>
              </c:pt>
              <c:pt idx="1">
                <c:v>-5.5694482526666667</c:v>
              </c:pt>
              <c:pt idx="2">
                <c:v>-9.746427869333333</c:v>
              </c:pt>
              <c:pt idx="3">
                <c:v>-13.140159291555555</c:v>
              </c:pt>
              <c:pt idx="4">
                <c:v>-17.018131421</c:v>
              </c:pt>
              <c:pt idx="5">
                <c:v>-15.867348203111112</c:v>
              </c:pt>
              <c:pt idx="6">
                <c:v>-15.018863139333334</c:v>
              </c:pt>
              <c:pt idx="7">
                <c:v>-11.333419457666666</c:v>
              </c:pt>
              <c:pt idx="8">
                <c:v>-13.376183631666668</c:v>
              </c:pt>
              <c:pt idx="9">
                <c:v>-10.905320106222222</c:v>
              </c:pt>
              <c:pt idx="10">
                <c:v>-10.252901704888888</c:v>
              </c:pt>
              <c:pt idx="11">
                <c:v>-6.1474395857777777</c:v>
              </c:pt>
              <c:pt idx="12">
                <c:v>-6.8452197144444442</c:v>
              </c:pt>
              <c:pt idx="13">
                <c:v>-6.4764836617777783</c:v>
              </c:pt>
              <c:pt idx="14">
                <c:v>-3.2783819272222225</c:v>
              </c:pt>
              <c:pt idx="15">
                <c:v>2.3869590188888892</c:v>
              </c:pt>
              <c:pt idx="16">
                <c:v>5.7958470448888884</c:v>
              </c:pt>
              <c:pt idx="17">
                <c:v>5.1443712838888898</c:v>
              </c:pt>
              <c:pt idx="18">
                <c:v>1.9422856506666666</c:v>
              </c:pt>
              <c:pt idx="19">
                <c:v>1.6447769104444445</c:v>
              </c:pt>
              <c:pt idx="20">
                <c:v>0.2061823294444447</c:v>
              </c:pt>
              <c:pt idx="21">
                <c:v>-1.233709583</c:v>
              </c:pt>
              <c:pt idx="22">
                <c:v>-2.3067284522222224</c:v>
              </c:pt>
              <c:pt idx="23">
                <c:v>-2.9863687005555555</c:v>
              </c:pt>
              <c:pt idx="24">
                <c:v>-3.6362603687777777</c:v>
              </c:pt>
              <c:pt idx="25">
                <c:v>-4.0809167992222219</c:v>
              </c:pt>
              <c:pt idx="26">
                <c:v>-4.6855927091111109</c:v>
              </c:pt>
              <c:pt idx="27">
                <c:v>-5.4036219922222228</c:v>
              </c:pt>
              <c:pt idx="28">
                <c:v>-6.6766875217777768</c:v>
              </c:pt>
              <c:pt idx="29">
                <c:v>-6.7239937405555557</c:v>
              </c:pt>
              <c:pt idx="30">
                <c:v>-7.3186523316666667</c:v>
              </c:pt>
              <c:pt idx="31">
                <c:v>-6.9616566827777779</c:v>
              </c:pt>
              <c:pt idx="32">
                <c:v>-6.7446984088888895</c:v>
              </c:pt>
              <c:pt idx="33">
                <c:v>-6.2105311887777788</c:v>
              </c:pt>
              <c:pt idx="34">
                <c:v>-8.2182475631111114</c:v>
              </c:pt>
              <c:pt idx="35">
                <c:v>-6.0421968667777781</c:v>
              </c:pt>
              <c:pt idx="36">
                <c:v>-5.8089796296666663</c:v>
              </c:pt>
              <c:pt idx="37">
                <c:v>-4.1784421097777775</c:v>
              </c:pt>
              <c:pt idx="38">
                <c:v>-6.1491488697777781</c:v>
              </c:pt>
              <c:pt idx="39">
                <c:v>-5.1158108262222219</c:v>
              </c:pt>
              <c:pt idx="40">
                <c:v>-4.7296665377777778</c:v>
              </c:pt>
              <c:pt idx="41">
                <c:v>2.1816636942222227</c:v>
              </c:pt>
              <c:pt idx="42">
                <c:v>3.5629751190000003</c:v>
              </c:pt>
              <c:pt idx="43">
                <c:v>1.9702537810000003</c:v>
              </c:pt>
              <c:pt idx="44">
                <c:v>-2.7963183978888888</c:v>
              </c:pt>
              <c:pt idx="45">
                <c:v>-1.4098320051111113</c:v>
              </c:pt>
              <c:pt idx="46">
                <c:v>0.95449848311111074</c:v>
              </c:pt>
              <c:pt idx="47">
                <c:v>1.2998219414444441</c:v>
              </c:pt>
              <c:pt idx="48">
                <c:v>-0.23834427499999997</c:v>
              </c:pt>
              <c:pt idx="49">
                <c:v>0.63772388488888876</c:v>
              </c:pt>
              <c:pt idx="50">
                <c:v>1.111577163222222</c:v>
              </c:pt>
              <c:pt idx="51">
                <c:v>3.4847993268888886</c:v>
              </c:pt>
              <c:pt idx="52">
                <c:v>3.9621877763333333</c:v>
              </c:pt>
              <c:pt idx="53">
                <c:v>4.0521365170000001</c:v>
              </c:pt>
              <c:pt idx="54">
                <c:v>2.6581137255555558</c:v>
              </c:pt>
              <c:pt idx="55">
                <c:v>2.8796678198888888</c:v>
              </c:pt>
              <c:pt idx="56">
                <c:v>3.6537661022222223</c:v>
              </c:pt>
              <c:pt idx="57">
                <c:v>3.8788081582222222</c:v>
              </c:pt>
              <c:pt idx="58">
                <c:v>5.2849660977777786</c:v>
              </c:pt>
              <c:pt idx="59">
                <c:v>5.1306251497777779</c:v>
              </c:pt>
              <c:pt idx="60">
                <c:v>6.2082744301111106</c:v>
              </c:pt>
              <c:pt idx="61">
                <c:v>4.9624618861111109</c:v>
              </c:pt>
              <c:pt idx="62">
                <c:v>5.1563068799999998</c:v>
              </c:pt>
              <c:pt idx="63">
                <c:v>6.1197717168888888</c:v>
              </c:pt>
              <c:pt idx="64">
                <c:v>5.9114538372222221</c:v>
              </c:pt>
              <c:pt idx="65">
                <c:v>4.1815772821111112</c:v>
              </c:pt>
              <c:pt idx="66">
                <c:v>0.48708321244444425</c:v>
              </c:pt>
              <c:pt idx="67">
                <c:v>-2.9476389912222225</c:v>
              </c:pt>
              <c:pt idx="68">
                <c:v>-5.7528433606666667</c:v>
              </c:pt>
              <c:pt idx="69">
                <c:v>-9.1175704492222209</c:v>
              </c:pt>
              <c:pt idx="70">
                <c:v>-10.359072847777776</c:v>
              </c:pt>
              <c:pt idx="71">
                <c:v>-10.230178281999999</c:v>
              </c:pt>
              <c:pt idx="72">
                <c:v>-12.808320458111112</c:v>
              </c:pt>
              <c:pt idx="73">
                <c:v>-18.330656485222224</c:v>
              </c:pt>
              <c:pt idx="74">
                <c:v>-23.608348205555558</c:v>
              </c:pt>
              <c:pt idx="75">
                <c:v>-25.263301217999999</c:v>
              </c:pt>
              <c:pt idx="76">
                <c:v>-24.323168650222225</c:v>
              </c:pt>
              <c:pt idx="77">
                <c:v>-23.017030939222224</c:v>
              </c:pt>
              <c:pt idx="78">
                <c:v>-20.039913992555558</c:v>
              </c:pt>
              <c:pt idx="79">
                <c:v>-15.190593454000002</c:v>
              </c:pt>
              <c:pt idx="80">
                <c:v>-12.488044535</c:v>
              </c:pt>
              <c:pt idx="81">
                <c:v>-10.337847328333334</c:v>
              </c:pt>
              <c:pt idx="82">
                <c:v>-10.309926619777778</c:v>
              </c:pt>
              <c:pt idx="83">
                <c:v>-9.2851455477777787</c:v>
              </c:pt>
              <c:pt idx="84">
                <c:v>-7.7904112547777773</c:v>
              </c:pt>
              <c:pt idx="85">
                <c:v>-7.804435734000001</c:v>
              </c:pt>
              <c:pt idx="86">
                <c:v>-6.7543219374444448</c:v>
              </c:pt>
              <c:pt idx="87">
                <c:v>-7.5298142053333343</c:v>
              </c:pt>
              <c:pt idx="88">
                <c:v>-7.2843244090000008</c:v>
              </c:pt>
              <c:pt idx="89">
                <c:v>-8.8461669974444437</c:v>
              </c:pt>
              <c:pt idx="90">
                <c:v>-8.8015961962222224</c:v>
              </c:pt>
              <c:pt idx="91">
                <c:v>-10.496337318555556</c:v>
              </c:pt>
              <c:pt idx="92">
                <c:v>-9.983673132111111</c:v>
              </c:pt>
              <c:pt idx="93">
                <c:v>-10.533473764777776</c:v>
              </c:pt>
              <c:pt idx="94">
                <c:v>-9.0641359515555546</c:v>
              </c:pt>
              <c:pt idx="95">
                <c:v>-9.5972127046666653</c:v>
              </c:pt>
              <c:pt idx="96">
                <c:v>-11.014250987999999</c:v>
              </c:pt>
              <c:pt idx="97">
                <c:v>-10.753030589666666</c:v>
              </c:pt>
              <c:pt idx="98">
                <c:v>-11.785366482666667</c:v>
              </c:pt>
              <c:pt idx="99">
                <c:v>-12.044929227111112</c:v>
              </c:pt>
              <c:pt idx="100">
                <c:v>-14.371939439</c:v>
              </c:pt>
              <c:pt idx="101">
                <c:v>-14.762229956666665</c:v>
              </c:pt>
              <c:pt idx="102">
                <c:v>-17.242362217333334</c:v>
              </c:pt>
              <c:pt idx="103">
                <c:v>-19.748752558888892</c:v>
              </c:pt>
              <c:pt idx="104">
                <c:v>-22.761152469222225</c:v>
              </c:pt>
              <c:pt idx="105">
                <c:v>-23.636496442333335</c:v>
              </c:pt>
              <c:pt idx="106">
                <c:v>-25.673675242222227</c:v>
              </c:pt>
              <c:pt idx="107">
                <c:v>-27.479318412666672</c:v>
              </c:pt>
              <c:pt idx="108">
                <c:v>-29.312784557666671</c:v>
              </c:pt>
              <c:pt idx="109">
                <c:v>-29.341928953444448</c:v>
              </c:pt>
              <c:pt idx="110">
                <c:v>-29.823461469333335</c:v>
              </c:pt>
              <c:pt idx="111">
                <c:v>-29.748345252777778</c:v>
              </c:pt>
              <c:pt idx="112">
                <c:v>-29.478856047666664</c:v>
              </c:pt>
              <c:pt idx="113">
                <c:v>-30.447389623333333</c:v>
              </c:pt>
              <c:pt idx="114">
                <c:v>-31.731557077111109</c:v>
              </c:pt>
              <c:pt idx="115">
                <c:v>-31.535696834333336</c:v>
              </c:pt>
              <c:pt idx="116">
                <c:v>-31.35463562033333</c:v>
              </c:pt>
              <c:pt idx="117">
                <c:v>-32.844777150222221</c:v>
              </c:pt>
              <c:pt idx="118">
                <c:v>-34.752636672666661</c:v>
              </c:pt>
              <c:pt idx="119">
                <c:v>-34.429322627111112</c:v>
              </c:pt>
              <c:pt idx="120">
                <c:v>-32.521487237000002</c:v>
              </c:pt>
              <c:pt idx="121">
                <c:v>-31.129694028111114</c:v>
              </c:pt>
              <c:pt idx="122">
                <c:v>-29.910408216222223</c:v>
              </c:pt>
              <c:pt idx="123">
                <c:v>-28.759235701888887</c:v>
              </c:pt>
              <c:pt idx="124">
                <c:v>-27.875633098555557</c:v>
              </c:pt>
              <c:pt idx="125">
                <c:v>-26.759174112888889</c:v>
              </c:pt>
              <c:pt idx="126">
                <c:v>-25.115279147333336</c:v>
              </c:pt>
              <c:pt idx="127">
                <c:v>-22.871873757888892</c:v>
              </c:pt>
              <c:pt idx="128">
                <c:v>-20.538097124222222</c:v>
              </c:pt>
              <c:pt idx="129">
                <c:v>-17.338884793333335</c:v>
              </c:pt>
              <c:pt idx="130">
                <c:v>-14.671891214</c:v>
              </c:pt>
              <c:pt idx="131">
                <c:v>-11.599031035333333</c:v>
              </c:pt>
              <c:pt idx="132">
                <c:v>-9.1454759914444441</c:v>
              </c:pt>
              <c:pt idx="133">
                <c:v>-7.2555288856666671</c:v>
              </c:pt>
              <c:pt idx="134">
                <c:v>-5.4364502177777778</c:v>
              </c:pt>
              <c:pt idx="135">
                <c:v>-5.0279992726666665</c:v>
              </c:pt>
              <c:pt idx="136">
                <c:v>-3.2668670608888895</c:v>
              </c:pt>
              <c:pt idx="137">
                <c:v>-1.9544332194444445</c:v>
              </c:pt>
              <c:pt idx="138">
                <c:v>0.13822316211111119</c:v>
              </c:pt>
              <c:pt idx="139">
                <c:v>0.58381647544444448</c:v>
              </c:pt>
              <c:pt idx="140">
                <c:v>-0.19796540422222222</c:v>
              </c:pt>
              <c:pt idx="141">
                <c:v>-0.18908094244444448</c:v>
              </c:pt>
              <c:pt idx="142">
                <c:v>-1.2175129465555556</c:v>
              </c:pt>
              <c:pt idx="143">
                <c:v>-1.0452711169999997</c:v>
              </c:pt>
              <c:pt idx="144">
                <c:v>-1.6247625463333331</c:v>
              </c:pt>
              <c:pt idx="145">
                <c:v>-1.6199754961111112</c:v>
              </c:pt>
              <c:pt idx="146">
                <c:v>-1.8756582420000001</c:v>
              </c:pt>
              <c:pt idx="147">
                <c:v>0.821640870444444</c:v>
              </c:pt>
              <c:pt idx="148">
                <c:v>2.1454053709999994</c:v>
              </c:pt>
              <c:pt idx="149">
                <c:v>3.4472214312222218</c:v>
              </c:pt>
              <c:pt idx="150">
                <c:v>2.4439170072222218</c:v>
              </c:pt>
              <c:pt idx="151">
                <c:v>2.7634479554444442</c:v>
              </c:pt>
              <c:pt idx="152">
                <c:v>2.9173242735555553</c:v>
              </c:pt>
              <c:pt idx="153">
                <c:v>2.0905727567777777</c:v>
              </c:pt>
              <c:pt idx="154">
                <c:v>0.53887639211111116</c:v>
              </c:pt>
              <c:pt idx="155">
                <c:v>-0.81054460177777765</c:v>
              </c:pt>
              <c:pt idx="156">
                <c:v>-1.6115790285555553</c:v>
              </c:pt>
            </c:numLit>
          </c:val>
          <c:smooth val="0"/>
        </c:ser>
        <c:dLbls>
          <c:showLegendKey val="0"/>
          <c:showVal val="0"/>
          <c:showCatName val="0"/>
          <c:showSerName val="0"/>
          <c:showPercent val="0"/>
          <c:showBubbleSize val="0"/>
        </c:dLbls>
        <c:marker val="1"/>
        <c:smooth val="0"/>
        <c:axId val="133953792"/>
        <c:axId val="135417856"/>
      </c:lineChart>
      <c:catAx>
        <c:axId val="133953792"/>
        <c:scaling>
          <c:orientation val="minMax"/>
        </c:scaling>
        <c:delete val="0"/>
        <c:axPos val="b"/>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135417856"/>
        <c:crosses val="autoZero"/>
        <c:auto val="1"/>
        <c:lblAlgn val="ctr"/>
        <c:lblOffset val="100"/>
        <c:tickLblSkip val="6"/>
        <c:tickMarkSkip val="1"/>
        <c:noMultiLvlLbl val="0"/>
      </c:catAx>
      <c:valAx>
        <c:axId val="135417856"/>
        <c:scaling>
          <c:orientation val="minMax"/>
          <c:max val="20"/>
          <c:min val="-8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133953792"/>
        <c:crosses val="autoZero"/>
        <c:crossBetween val="between"/>
        <c:majorUnit val="10"/>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chemeClr val="tx2"/>
                </a:solidFill>
                <a:latin typeface="Arial"/>
                <a:ea typeface="Arial"/>
                <a:cs typeface="Arial"/>
              </a:defRPr>
            </a:pPr>
            <a:r>
              <a:rPr lang="pt-PT" baseline="0">
                <a:solidFill>
                  <a:schemeClr val="tx2"/>
                </a:solidFill>
              </a:rPr>
              <a:t>desemprego registado... 
</a:t>
            </a:r>
          </a:p>
        </c:rich>
      </c:tx>
      <c:layout>
        <c:manualLayout>
          <c:xMode val="edge"/>
          <c:yMode val="edge"/>
          <c:x val="0.29376876563001691"/>
          <c:y val="4.5197740112994364E-2"/>
        </c:manualLayout>
      </c:layout>
      <c:overlay val="0"/>
      <c:spPr>
        <a:noFill/>
        <a:ln w="25400">
          <a:noFill/>
        </a:ln>
      </c:spPr>
    </c:title>
    <c:autoTitleDeleted val="0"/>
    <c:plotArea>
      <c:layout>
        <c:manualLayout>
          <c:layoutTarget val="inner"/>
          <c:xMode val="edge"/>
          <c:yMode val="edge"/>
          <c:x val="8.8495830152534566E-2"/>
          <c:y val="0.24858894216182736"/>
          <c:w val="0.8377605254439916"/>
          <c:h val="0.4689291408961252"/>
        </c:manualLayout>
      </c:layout>
      <c:lineChart>
        <c:grouping val="standard"/>
        <c:varyColors val="0"/>
        <c:ser>
          <c:idx val="0"/>
          <c:order val="0"/>
          <c:tx>
            <c:v>final</c:v>
          </c:tx>
          <c:spPr>
            <a:ln w="25400">
              <a:solidFill>
                <a:schemeClr val="accent2"/>
              </a:solidFill>
              <a:prstDash val="solid"/>
            </a:ln>
          </c:spPr>
          <c:marker>
            <c:symbol val="none"/>
          </c:marker>
          <c:dLbls>
            <c:dLbl>
              <c:idx val="71"/>
              <c:layout>
                <c:manualLayout>
                  <c:x val="-0.39129179849497681"/>
                  <c:y val="-0.16844521553450095"/>
                </c:manualLayout>
              </c:layout>
              <c:tx>
                <c:rich>
                  <a:bodyPr/>
                  <a:lstStyle/>
                  <a:p>
                    <a:pPr>
                      <a:defRPr sz="800" b="0" i="0" u="none" strike="noStrike" baseline="0">
                        <a:solidFill>
                          <a:schemeClr val="tx2"/>
                        </a:solidFill>
                        <a:latin typeface="Arial"/>
                        <a:ea typeface="Arial"/>
                        <a:cs typeface="Arial"/>
                      </a:defRPr>
                    </a:pPr>
                    <a:r>
                      <a:rPr lang="pt-PT" sz="700" b="0" i="0" u="none" strike="noStrike" baseline="0">
                        <a:solidFill>
                          <a:schemeClr val="tx2"/>
                        </a:solidFill>
                        <a:latin typeface="Arial"/>
                        <a:cs typeface="Arial"/>
                      </a:rPr>
                      <a:t>… no final do período </a:t>
                    </a:r>
                    <a:r>
                      <a:rPr lang="pt-PT" sz="600" b="0" i="0" u="none" strike="noStrike" baseline="0">
                        <a:solidFill>
                          <a:schemeClr val="tx2"/>
                        </a:solidFill>
                        <a:latin typeface="Arial"/>
                        <a:cs typeface="Arial"/>
                      </a:rPr>
                      <a:t>(milhares)</a:t>
                    </a:r>
                  </a:p>
                </c:rich>
              </c:tx>
              <c:spPr>
                <a:noFill/>
                <a:ln w="25400">
                  <a:noFill/>
                </a:ln>
              </c:spPr>
              <c:dLblPos val="r"/>
              <c:showLegendKey val="0"/>
              <c:showVal val="0"/>
              <c:showCatName val="0"/>
              <c:showSerName val="0"/>
              <c:showPercent val="0"/>
              <c:showBubbleSize val="0"/>
            </c:dLbl>
            <c:txPr>
              <a:bodyPr/>
              <a:lstStyle/>
              <a:p>
                <a:pPr>
                  <a:defRPr baseline="0">
                    <a:solidFill>
                      <a:schemeClr val="tx2"/>
                    </a:solidFill>
                  </a:defRPr>
                </a:pPr>
                <a:endParaRPr lang="pt-PT"/>
              </a:p>
            </c:txPr>
            <c:showLegendKey val="0"/>
            <c:showVal val="0"/>
            <c:showCatName val="0"/>
            <c:showSerName val="0"/>
            <c:showPercent val="0"/>
            <c:showBubbleSize val="0"/>
          </c:dLbls>
          <c:cat>
            <c:strLit>
              <c:ptCount val="157"/>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strLit>
          </c:cat>
          <c:val>
            <c:numLit>
              <c:formatCode>0.000</c:formatCode>
              <c:ptCount val="157"/>
              <c:pt idx="0">
                <c:v>402.60199999999998</c:v>
              </c:pt>
              <c:pt idx="1">
                <c:v>412.49700000000001</c:v>
              </c:pt>
              <c:pt idx="2">
                <c:v>421.05799999999999</c:v>
              </c:pt>
              <c:pt idx="3">
                <c:v>423.59500000000003</c:v>
              </c:pt>
              <c:pt idx="4">
                <c:v>418.53800000000001</c:v>
              </c:pt>
              <c:pt idx="5">
                <c:v>414.14499999999998</c:v>
              </c:pt>
              <c:pt idx="6">
                <c:v>419.375</c:v>
              </c:pt>
              <c:pt idx="7">
                <c:v>420.89100000000002</c:v>
              </c:pt>
              <c:pt idx="8">
                <c:v>440.66800000000001</c:v>
              </c:pt>
              <c:pt idx="9">
                <c:v>447.91699999999997</c:v>
              </c:pt>
              <c:pt idx="10">
                <c:v>453.72699999999998</c:v>
              </c:pt>
              <c:pt idx="11">
                <c:v>452.54199999999997</c:v>
              </c:pt>
              <c:pt idx="12">
                <c:v>464.45</c:v>
              </c:pt>
              <c:pt idx="13">
                <c:v>467.54</c:v>
              </c:pt>
              <c:pt idx="14">
                <c:v>471.089</c:v>
              </c:pt>
              <c:pt idx="15">
                <c:v>462.05599999999998</c:v>
              </c:pt>
              <c:pt idx="16">
                <c:v>452.14</c:v>
              </c:pt>
              <c:pt idx="17">
                <c:v>444.67899999999997</c:v>
              </c:pt>
              <c:pt idx="18">
                <c:v>446.09100000000001</c:v>
              </c:pt>
              <c:pt idx="19">
                <c:v>449.76</c:v>
              </c:pt>
              <c:pt idx="20">
                <c:v>466.529</c:v>
              </c:pt>
              <c:pt idx="21">
                <c:v>467.80900000000003</c:v>
              </c:pt>
              <c:pt idx="22">
                <c:v>471.19</c:v>
              </c:pt>
              <c:pt idx="23">
                <c:v>468.85199999999998</c:v>
              </c:pt>
              <c:pt idx="24">
                <c:v>483.447</c:v>
              </c:pt>
              <c:pt idx="25">
                <c:v>487.62299999999999</c:v>
              </c:pt>
              <c:pt idx="26">
                <c:v>484.48700000000002</c:v>
              </c:pt>
              <c:pt idx="27">
                <c:v>478.608</c:v>
              </c:pt>
              <c:pt idx="28">
                <c:v>470.274</c:v>
              </c:pt>
              <c:pt idx="29">
                <c:v>463.67599999999999</c:v>
              </c:pt>
              <c:pt idx="30">
                <c:v>460.41199999999998</c:v>
              </c:pt>
              <c:pt idx="31">
                <c:v>464.88799999999998</c:v>
              </c:pt>
              <c:pt idx="32">
                <c:v>482.548</c:v>
              </c:pt>
              <c:pt idx="33">
                <c:v>484.73</c:v>
              </c:pt>
              <c:pt idx="34">
                <c:v>486.31099999999998</c:v>
              </c:pt>
              <c:pt idx="35">
                <c:v>479.37299999999999</c:v>
              </c:pt>
              <c:pt idx="36">
                <c:v>491.18400000000003</c:v>
              </c:pt>
              <c:pt idx="37">
                <c:v>487.93599999999998</c:v>
              </c:pt>
              <c:pt idx="38">
                <c:v>480.16399999999999</c:v>
              </c:pt>
              <c:pt idx="39">
                <c:v>469.25299999999999</c:v>
              </c:pt>
              <c:pt idx="40">
                <c:v>457.00900000000001</c:v>
              </c:pt>
              <c:pt idx="41">
                <c:v>442.49900000000002</c:v>
              </c:pt>
              <c:pt idx="42">
                <c:v>436.90100000000001</c:v>
              </c:pt>
              <c:pt idx="43">
                <c:v>436.79199999999997</c:v>
              </c:pt>
              <c:pt idx="44">
                <c:v>448.73599999999999</c:v>
              </c:pt>
              <c:pt idx="45">
                <c:v>453.02800000000002</c:v>
              </c:pt>
              <c:pt idx="46">
                <c:v>457.72800000000001</c:v>
              </c:pt>
              <c:pt idx="47">
                <c:v>452.65100000000001</c:v>
              </c:pt>
              <c:pt idx="48">
                <c:v>457.63400000000001</c:v>
              </c:pt>
              <c:pt idx="49">
                <c:v>450.83699999999999</c:v>
              </c:pt>
              <c:pt idx="50">
                <c:v>441.35599999999999</c:v>
              </c:pt>
              <c:pt idx="51">
                <c:v>420.685</c:v>
              </c:pt>
              <c:pt idx="52">
                <c:v>397.48200000000003</c:v>
              </c:pt>
              <c:pt idx="53">
                <c:v>388.61900000000003</c:v>
              </c:pt>
              <c:pt idx="54">
                <c:v>389.57100000000003</c:v>
              </c:pt>
              <c:pt idx="55">
                <c:v>392.03800000000001</c:v>
              </c:pt>
              <c:pt idx="56">
                <c:v>397.928</c:v>
              </c:pt>
              <c:pt idx="57">
                <c:v>398.79300000000001</c:v>
              </c:pt>
              <c:pt idx="58">
                <c:v>397.19200000000001</c:v>
              </c:pt>
              <c:pt idx="59">
                <c:v>390.28</c:v>
              </c:pt>
              <c:pt idx="60">
                <c:v>399.67399999999998</c:v>
              </c:pt>
              <c:pt idx="61">
                <c:v>398.57900000000001</c:v>
              </c:pt>
              <c:pt idx="62">
                <c:v>391.02600000000001</c:v>
              </c:pt>
              <c:pt idx="63">
                <c:v>386.34100000000001</c:v>
              </c:pt>
              <c:pt idx="64">
                <c:v>383.35700000000003</c:v>
              </c:pt>
              <c:pt idx="65">
                <c:v>382.49799999999999</c:v>
              </c:pt>
              <c:pt idx="66">
                <c:v>381.77600000000001</c:v>
              </c:pt>
              <c:pt idx="67">
                <c:v>389.94400000000002</c:v>
              </c:pt>
              <c:pt idx="68">
                <c:v>395.24299999999999</c:v>
              </c:pt>
              <c:pt idx="69">
                <c:v>400.81400000000002</c:v>
              </c:pt>
              <c:pt idx="70">
                <c:v>408.59800000000001</c:v>
              </c:pt>
              <c:pt idx="71">
                <c:v>416.005</c:v>
              </c:pt>
              <c:pt idx="72">
                <c:v>447.96600000000001</c:v>
              </c:pt>
              <c:pt idx="73">
                <c:v>469.29899999999998</c:v>
              </c:pt>
              <c:pt idx="74">
                <c:v>484.13099999999997</c:v>
              </c:pt>
              <c:pt idx="75">
                <c:v>491.63499999999999</c:v>
              </c:pt>
              <c:pt idx="76">
                <c:v>489.11500000000001</c:v>
              </c:pt>
              <c:pt idx="77">
                <c:v>489.82</c:v>
              </c:pt>
              <c:pt idx="78">
                <c:v>496.68299999999999</c:v>
              </c:pt>
              <c:pt idx="79">
                <c:v>501.66300000000001</c:v>
              </c:pt>
              <c:pt idx="80">
                <c:v>510.35599999999999</c:v>
              </c:pt>
              <c:pt idx="81">
                <c:v>517.52599999999995</c:v>
              </c:pt>
              <c:pt idx="82">
                <c:v>523.67999999999995</c:v>
              </c:pt>
              <c:pt idx="83">
                <c:v>524.67399999999998</c:v>
              </c:pt>
              <c:pt idx="84">
                <c:v>560.31200000000001</c:v>
              </c:pt>
              <c:pt idx="85">
                <c:v>561.31500000000005</c:v>
              </c:pt>
              <c:pt idx="86">
                <c:v>571.75400000000002</c:v>
              </c:pt>
              <c:pt idx="87">
                <c:v>570.76800000000003</c:v>
              </c:pt>
              <c:pt idx="88">
                <c:v>560.75099999999998</c:v>
              </c:pt>
              <c:pt idx="89">
                <c:v>551.86800000000005</c:v>
              </c:pt>
              <c:pt idx="90">
                <c:v>548.06700000000001</c:v>
              </c:pt>
              <c:pt idx="91">
                <c:v>549.654</c:v>
              </c:pt>
              <c:pt idx="92">
                <c:v>555.82000000000005</c:v>
              </c:pt>
              <c:pt idx="93">
                <c:v>550.846</c:v>
              </c:pt>
              <c:pt idx="94">
                <c:v>546.92600000000004</c:v>
              </c:pt>
              <c:pt idx="95">
                <c:v>541.84</c:v>
              </c:pt>
              <c:pt idx="96">
                <c:v>557.24400000000003</c:v>
              </c:pt>
              <c:pt idx="97">
                <c:v>555.54700000000003</c:v>
              </c:pt>
              <c:pt idx="98">
                <c:v>551.86099999999999</c:v>
              </c:pt>
              <c:pt idx="99">
                <c:v>541.97400000000005</c:v>
              </c:pt>
              <c:pt idx="100">
                <c:v>530.61599999999999</c:v>
              </c:pt>
              <c:pt idx="101">
                <c:v>518.70500000000004</c:v>
              </c:pt>
              <c:pt idx="102">
                <c:v>524.11800000000005</c:v>
              </c:pt>
              <c:pt idx="103">
                <c:v>533.37199999999996</c:v>
              </c:pt>
              <c:pt idx="104">
                <c:v>554.08600000000001</c:v>
              </c:pt>
              <c:pt idx="105">
                <c:v>567.25</c:v>
              </c:pt>
              <c:pt idx="106">
                <c:v>583.41999999999996</c:v>
              </c:pt>
              <c:pt idx="107">
                <c:v>605.13400000000001</c:v>
              </c:pt>
              <c:pt idx="108">
                <c:v>637.66200000000003</c:v>
              </c:pt>
              <c:pt idx="109">
                <c:v>648.01800000000003</c:v>
              </c:pt>
              <c:pt idx="110">
                <c:v>661.40300000000002</c:v>
              </c:pt>
              <c:pt idx="111">
                <c:v>655.89800000000002</c:v>
              </c:pt>
              <c:pt idx="112">
                <c:v>641.22199999999998</c:v>
              </c:pt>
              <c:pt idx="113">
                <c:v>645.95500000000004</c:v>
              </c:pt>
              <c:pt idx="114">
                <c:v>655.34199999999998</c:v>
              </c:pt>
              <c:pt idx="115">
                <c:v>673.42100000000005</c:v>
              </c:pt>
              <c:pt idx="116">
                <c:v>683.55700000000002</c:v>
              </c:pt>
              <c:pt idx="117">
                <c:v>695</c:v>
              </c:pt>
              <c:pt idx="118">
                <c:v>697.78899999999999</c:v>
              </c:pt>
              <c:pt idx="119">
                <c:v>710.65200000000004</c:v>
              </c:pt>
              <c:pt idx="120">
                <c:v>740.06200000000001</c:v>
              </c:pt>
              <c:pt idx="121">
                <c:v>739.61099999999999</c:v>
              </c:pt>
              <c:pt idx="122">
                <c:v>734.44799999999998</c:v>
              </c:pt>
              <c:pt idx="123">
                <c:v>728.51199999999994</c:v>
              </c:pt>
              <c:pt idx="124">
                <c:v>703.20500000000004</c:v>
              </c:pt>
              <c:pt idx="125">
                <c:v>689.93299999999999</c:v>
              </c:pt>
              <c:pt idx="126">
                <c:v>688.09900000000005</c:v>
              </c:pt>
              <c:pt idx="127">
                <c:v>695.06500000000005</c:v>
              </c:pt>
              <c:pt idx="128">
                <c:v>697.29600000000005</c:v>
              </c:pt>
              <c:pt idx="129">
                <c:v>694.904</c:v>
              </c:pt>
              <c:pt idx="130">
                <c:v>692.01900000000001</c:v>
              </c:pt>
              <c:pt idx="131">
                <c:v>690.53499999999997</c:v>
              </c:pt>
              <c:pt idx="132">
                <c:v>705.327</c:v>
              </c:pt>
              <c:pt idx="133">
                <c:v>700.95399999999995</c:v>
              </c:pt>
              <c:pt idx="134">
                <c:v>689.82500000000005</c:v>
              </c:pt>
              <c:pt idx="135">
                <c:v>668.02300000000002</c:v>
              </c:pt>
              <c:pt idx="136">
                <c:v>636.41</c:v>
              </c:pt>
              <c:pt idx="137">
                <c:v>614.98199999999997</c:v>
              </c:pt>
              <c:pt idx="138">
                <c:v>611.69600000000003</c:v>
              </c:pt>
              <c:pt idx="139">
                <c:v>624.23</c:v>
              </c:pt>
              <c:pt idx="140">
                <c:v>616.62199999999996</c:v>
              </c:pt>
              <c:pt idx="141">
                <c:v>605.51599999999996</c:v>
              </c:pt>
              <c:pt idx="142">
                <c:v>598.08299999999997</c:v>
              </c:pt>
              <c:pt idx="143">
                <c:v>598.58100000000002</c:v>
              </c:pt>
              <c:pt idx="144">
                <c:v>615.654</c:v>
              </c:pt>
              <c:pt idx="145">
                <c:v>604.31399999999996</c:v>
              </c:pt>
              <c:pt idx="146">
                <c:v>590.60500000000002</c:v>
              </c:pt>
              <c:pt idx="147">
                <c:v>573.38199999999995</c:v>
              </c:pt>
              <c:pt idx="148">
                <c:v>554.07000000000005</c:v>
              </c:pt>
              <c:pt idx="149">
                <c:v>536.65599999999995</c:v>
              </c:pt>
              <c:pt idx="150">
                <c:v>532.69799999999998</c:v>
              </c:pt>
              <c:pt idx="151">
                <c:v>536.58100000000002</c:v>
              </c:pt>
              <c:pt idx="152">
                <c:v>538.71299999999997</c:v>
              </c:pt>
              <c:pt idx="153">
                <c:v>542.03</c:v>
              </c:pt>
              <c:pt idx="154">
                <c:v>550.25</c:v>
              </c:pt>
              <c:pt idx="155">
                <c:v>555.16700000000003</c:v>
              </c:pt>
              <c:pt idx="156">
                <c:v>570.38</c:v>
              </c:pt>
            </c:numLit>
          </c:val>
          <c:smooth val="0"/>
        </c:ser>
        <c:dLbls>
          <c:showLegendKey val="0"/>
          <c:showVal val="0"/>
          <c:showCatName val="0"/>
          <c:showSerName val="0"/>
          <c:showPercent val="0"/>
          <c:showBubbleSize val="0"/>
        </c:dLbls>
        <c:marker val="1"/>
        <c:smooth val="0"/>
        <c:axId val="135533312"/>
        <c:axId val="135534848"/>
      </c:lineChart>
      <c:lineChart>
        <c:grouping val="standard"/>
        <c:varyColors val="0"/>
        <c:ser>
          <c:idx val="1"/>
          <c:order val="1"/>
          <c:tx>
            <c:v>longo VH%</c:v>
          </c:tx>
          <c:spPr>
            <a:ln w="25400">
              <a:solidFill>
                <a:srgbClr val="808080"/>
              </a:solidFill>
              <a:prstDash val="solid"/>
            </a:ln>
          </c:spPr>
          <c:marker>
            <c:symbol val="none"/>
          </c:marker>
          <c:dLbls>
            <c:dLbl>
              <c:idx val="37"/>
              <c:layout>
                <c:manualLayout>
                  <c:x val="0.36909833400734282"/>
                  <c:y val="-0.13536307961504812"/>
                </c:manualLayout>
              </c:layout>
              <c:tx>
                <c:rich>
                  <a:bodyPr/>
                  <a:lstStyle/>
                  <a:p>
                    <a:pPr>
                      <a:defRPr sz="800" b="0" i="0" u="none" strike="noStrike" baseline="0">
                        <a:solidFill>
                          <a:srgbClr val="000000"/>
                        </a:solidFill>
                        <a:latin typeface="Arial"/>
                        <a:ea typeface="Arial"/>
                        <a:cs typeface="Arial"/>
                      </a:defRPr>
                    </a:pPr>
                    <a:r>
                      <a:rPr lang="pt-PT" sz="700" b="0" i="0" u="none" strike="noStrike" baseline="0">
                        <a:solidFill>
                          <a:srgbClr val="333333"/>
                        </a:solidFill>
                        <a:latin typeface="Arial"/>
                        <a:cs typeface="Arial"/>
                      </a:rPr>
                      <a:t>…ao longo do período </a:t>
                    </a:r>
                    <a:r>
                      <a:rPr lang="pt-PT" sz="600" b="0" i="0" u="none" strike="noStrike" baseline="0">
                        <a:solidFill>
                          <a:srgbClr val="333333"/>
                        </a:solidFill>
                        <a:latin typeface="Arial"/>
                        <a:cs typeface="Arial"/>
                      </a:rPr>
                      <a:t>(vh)</a:t>
                    </a:r>
                  </a:p>
                </c:rich>
              </c:tx>
              <c:spPr>
                <a:noFill/>
                <a:ln w="25400">
                  <a:noFill/>
                </a:ln>
              </c:spPr>
              <c:dLblPos val="r"/>
              <c:showLegendKey val="0"/>
              <c:showVal val="0"/>
              <c:showCatName val="0"/>
              <c:showSerName val="0"/>
              <c:showPercent val="0"/>
              <c:showBubbleSize val="0"/>
            </c:dLbl>
            <c:showLegendKey val="0"/>
            <c:showVal val="0"/>
            <c:showCatName val="0"/>
            <c:showSerName val="0"/>
            <c:showPercent val="0"/>
            <c:showBubbleSize val="0"/>
          </c:dLbls>
          <c:cat>
            <c:strLit>
              <c:ptCount val="157"/>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strLit>
          </c:cat>
          <c:val>
            <c:numLit>
              <c:formatCode>0.0</c:formatCode>
              <c:ptCount val="157"/>
              <c:pt idx="0">
                <c:v>18.363751817939722</c:v>
              </c:pt>
              <c:pt idx="1">
                <c:v>25.219242230736484</c:v>
              </c:pt>
              <c:pt idx="2">
                <c:v>23.4470716207706</c:v>
              </c:pt>
              <c:pt idx="3">
                <c:v>12.864659375774767</c:v>
              </c:pt>
              <c:pt idx="4">
                <c:v>15.684421534936988</c:v>
              </c:pt>
              <c:pt idx="5">
                <c:v>10.681557846506283</c:v>
              </c:pt>
              <c:pt idx="6">
                <c:v>11.914483528188491</c:v>
              </c:pt>
              <c:pt idx="7">
                <c:v>5.8919506889050233</c:v>
              </c:pt>
              <c:pt idx="8">
                <c:v>8.1377097213017446</c:v>
              </c:pt>
              <c:pt idx="9">
                <c:v>-0.48061287175225065</c:v>
              </c:pt>
              <c:pt idx="10">
                <c:v>-2.061811753178977</c:v>
              </c:pt>
              <c:pt idx="11">
                <c:v>3.9882779793469325</c:v>
              </c:pt>
              <c:pt idx="12">
                <c:v>-8.1008583690987059</c:v>
              </c:pt>
              <c:pt idx="13">
                <c:v>-3.5243988123569214</c:v>
              </c:pt>
              <c:pt idx="14">
                <c:v>8.6840579710144805</c:v>
              </c:pt>
              <c:pt idx="15">
                <c:v>-2.0038563862244008</c:v>
              </c:pt>
              <c:pt idx="16">
                <c:v>-3.7948362502166044</c:v>
              </c:pt>
              <c:pt idx="17">
                <c:v>3.7832399022567298</c:v>
              </c:pt>
              <c:pt idx="18">
                <c:v>2.2660835278465186E-3</c:v>
              </c:pt>
              <c:pt idx="19">
                <c:v>18.007761228100215</c:v>
              </c:pt>
              <c:pt idx="20">
                <c:v>15.490936068640737</c:v>
              </c:pt>
              <c:pt idx="21">
                <c:v>-6.8681917211328987</c:v>
              </c:pt>
              <c:pt idx="22">
                <c:v>14.242839433679123</c:v>
              </c:pt>
              <c:pt idx="23">
                <c:v>5.6013312219866274</c:v>
              </c:pt>
              <c:pt idx="24">
                <c:v>6.2463514302393497</c:v>
              </c:pt>
              <c:pt idx="25">
                <c:v>3.4628576798383603</c:v>
              </c:pt>
              <c:pt idx="26">
                <c:v>0.4608491572434481</c:v>
              </c:pt>
              <c:pt idx="27">
                <c:v>9.5591531755915291</c:v>
              </c:pt>
              <c:pt idx="28">
                <c:v>9.9397900370522763</c:v>
              </c:pt>
              <c:pt idx="29">
                <c:v>15.697626104540042</c:v>
              </c:pt>
              <c:pt idx="30">
                <c:v>-2.9798323136188687</c:v>
              </c:pt>
              <c:pt idx="31">
                <c:v>2.5146891699107776</c:v>
              </c:pt>
              <c:pt idx="32">
                <c:v>-3.9645854571352723</c:v>
              </c:pt>
              <c:pt idx="33">
                <c:v>2.9865294266721243</c:v>
              </c:pt>
              <c:pt idx="34">
                <c:v>0.91566723776890235</c:v>
              </c:pt>
              <c:pt idx="35">
                <c:v>7.426421999695032</c:v>
              </c:pt>
              <c:pt idx="36">
                <c:v>7.7578872740162952</c:v>
              </c:pt>
              <c:pt idx="37">
                <c:v>-0.95140781108082884</c:v>
              </c:pt>
              <c:pt idx="38">
                <c:v>10.151637429384541</c:v>
              </c:pt>
              <c:pt idx="39">
                <c:v>-12.392016004364825</c:v>
              </c:pt>
              <c:pt idx="40">
                <c:v>2.5932080417534698</c:v>
              </c:pt>
              <c:pt idx="41">
                <c:v>-7.6613675541092885E-2</c:v>
              </c:pt>
              <c:pt idx="42">
                <c:v>1.9595936003737213</c:v>
              </c:pt>
              <c:pt idx="43">
                <c:v>2.0331627237776262</c:v>
              </c:pt>
              <c:pt idx="44">
                <c:v>-5.1374145703068201</c:v>
              </c:pt>
              <c:pt idx="45">
                <c:v>8.8493062522478247</c:v>
              </c:pt>
              <c:pt idx="46">
                <c:v>2.6994397389221048</c:v>
              </c:pt>
              <c:pt idx="47">
                <c:v>-1.1994889751111848</c:v>
              </c:pt>
              <c:pt idx="48">
                <c:v>-5.9345033472046227</c:v>
              </c:pt>
              <c:pt idx="49">
                <c:v>-1.8133467825130145</c:v>
              </c:pt>
              <c:pt idx="50">
                <c:v>-10.340107199321324</c:v>
              </c:pt>
              <c:pt idx="51">
                <c:v>-1.4868827360718262</c:v>
              </c:pt>
              <c:pt idx="52">
                <c:v>-2.6759438804608182</c:v>
              </c:pt>
              <c:pt idx="53">
                <c:v>-5.7049070346942727</c:v>
              </c:pt>
              <c:pt idx="54">
                <c:v>2.8794612177578172</c:v>
              </c:pt>
              <c:pt idx="55">
                <c:v>-6.0750364086086144</c:v>
              </c:pt>
              <c:pt idx="56">
                <c:v>-13.236353603016692</c:v>
              </c:pt>
              <c:pt idx="57">
                <c:v>-3.3649833055091727</c:v>
              </c:pt>
              <c:pt idx="58">
                <c:v>-12.736490209764517</c:v>
              </c:pt>
              <c:pt idx="59">
                <c:v>-15.136131797610219</c:v>
              </c:pt>
              <c:pt idx="60">
                <c:v>-3.3870149853992837</c:v>
              </c:pt>
              <c:pt idx="61">
                <c:v>2.715386411393883</c:v>
              </c:pt>
              <c:pt idx="62">
                <c:v>-7.5479001354751274</c:v>
              </c:pt>
              <c:pt idx="63">
                <c:v>21.472974396796964</c:v>
              </c:pt>
              <c:pt idx="64">
                <c:v>-0.22502461206693747</c:v>
              </c:pt>
              <c:pt idx="65">
                <c:v>10.466268580866478</c:v>
              </c:pt>
              <c:pt idx="66">
                <c:v>12.996815924829107</c:v>
              </c:pt>
              <c:pt idx="67">
                <c:v>6.1923162117594854</c:v>
              </c:pt>
              <c:pt idx="68">
                <c:v>16.418147768630085</c:v>
              </c:pt>
              <c:pt idx="69">
                <c:v>18.774856484730673</c:v>
              </c:pt>
              <c:pt idx="70">
                <c:v>24.835817125536753</c:v>
              </c:pt>
              <c:pt idx="71">
                <c:v>37.141647855530493</c:v>
              </c:pt>
              <c:pt idx="72">
                <c:v>27.296749438934341</c:v>
              </c:pt>
              <c:pt idx="73">
                <c:v>37.696906326006399</c:v>
              </c:pt>
              <c:pt idx="74">
                <c:v>52.915590910148147</c:v>
              </c:pt>
              <c:pt idx="75">
                <c:v>26.229508196721319</c:v>
              </c:pt>
              <c:pt idx="76">
                <c:v>21.848423624489023</c:v>
              </c:pt>
              <c:pt idx="77">
                <c:v>21.523209274508925</c:v>
              </c:pt>
              <c:pt idx="78">
                <c:v>18.546543706155916</c:v>
              </c:pt>
              <c:pt idx="79">
                <c:v>17.572484761397078</c:v>
              </c:pt>
              <c:pt idx="80">
                <c:v>10.154032931178403</c:v>
              </c:pt>
              <c:pt idx="81">
                <c:v>-0.78937001909032967</c:v>
              </c:pt>
              <c:pt idx="82">
                <c:v>3.1986106193198083</c:v>
              </c:pt>
              <c:pt idx="83">
                <c:v>-1.5184247885932978</c:v>
              </c:pt>
              <c:pt idx="84">
                <c:v>-1.0478573662809021</c:v>
              </c:pt>
              <c:pt idx="85">
                <c:v>-9.239480330818628</c:v>
              </c:pt>
              <c:pt idx="86">
                <c:v>-2.0717034513180077</c:v>
              </c:pt>
              <c:pt idx="87">
                <c:v>-7.496736068164644</c:v>
              </c:pt>
              <c:pt idx="88">
                <c:v>-7.2590907338140553</c:v>
              </c:pt>
              <c:pt idx="89">
                <c:v>-12.763339705854515</c:v>
              </c:pt>
              <c:pt idx="90">
                <c:v>-13.848071808510632</c:v>
              </c:pt>
              <c:pt idx="91">
                <c:v>-0.52435490547813046</c:v>
              </c:pt>
              <c:pt idx="92">
                <c:v>-5.4142672140633064</c:v>
              </c:pt>
              <c:pt idx="93">
                <c:v>-13.290878270032525</c:v>
              </c:pt>
              <c:pt idx="94">
                <c:v>-6.4587281877001583</c:v>
              </c:pt>
              <c:pt idx="95">
                <c:v>-0.81061318291028028</c:v>
              </c:pt>
              <c:pt idx="96">
                <c:v>-9.0923459344511954</c:v>
              </c:pt>
              <c:pt idx="97">
                <c:v>-8.3994179701709637</c:v>
              </c:pt>
              <c:pt idx="98">
                <c:v>-15.21100945931253</c:v>
              </c:pt>
              <c:pt idx="99">
                <c:v>-14.617070271876397</c:v>
              </c:pt>
              <c:pt idx="100">
                <c:v>4.9562379160516423</c:v>
              </c:pt>
              <c:pt idx="101">
                <c:v>4.6888561013712859</c:v>
              </c:pt>
              <c:pt idx="102">
                <c:v>6.1857261378764683</c:v>
              </c:pt>
              <c:pt idx="103">
                <c:v>6.6048391891088576</c:v>
              </c:pt>
              <c:pt idx="104">
                <c:v>17.195875087392221</c:v>
              </c:pt>
              <c:pt idx="105">
                <c:v>22.4277008700553</c:v>
              </c:pt>
              <c:pt idx="106">
                <c:v>20.015370910551766</c:v>
              </c:pt>
              <c:pt idx="107">
                <c:v>35.198095920129767</c:v>
              </c:pt>
              <c:pt idx="108">
                <c:v>19.883355197648143</c:v>
              </c:pt>
              <c:pt idx="109">
                <c:v>19.590167189547671</c:v>
              </c:pt>
              <c:pt idx="110">
                <c:v>19.859676119293624</c:v>
              </c:pt>
              <c:pt idx="111">
                <c:v>15.188028797007203</c:v>
              </c:pt>
              <c:pt idx="112">
                <c:v>12.577993463404979</c:v>
              </c:pt>
              <c:pt idx="113">
                <c:v>16.406557648863185</c:v>
              </c:pt>
              <c:pt idx="114">
                <c:v>12.959026074316359</c:v>
              </c:pt>
              <c:pt idx="115">
                <c:v>12.350360621607548</c:v>
              </c:pt>
              <c:pt idx="116">
                <c:v>-7.0517759936367552</c:v>
              </c:pt>
              <c:pt idx="117">
                <c:v>8.9624812981931257</c:v>
              </c:pt>
              <c:pt idx="118">
                <c:v>1.6897103769465849</c:v>
              </c:pt>
              <c:pt idx="119">
                <c:v>-15.566772605471435</c:v>
              </c:pt>
              <c:pt idx="120">
                <c:v>-1.7508470777465757</c:v>
              </c:pt>
              <c:pt idx="121">
                <c:v>-5.1736733745101908</c:v>
              </c:pt>
              <c:pt idx="122">
                <c:v>-2.9574042091427333</c:v>
              </c:pt>
              <c:pt idx="123">
                <c:v>9.5015105740181127</c:v>
              </c:pt>
              <c:pt idx="124">
                <c:v>-3.9922582915457028</c:v>
              </c:pt>
              <c:pt idx="125">
                <c:v>-6.3705154455621749</c:v>
              </c:pt>
              <c:pt idx="126">
                <c:v>1.2579021024015979</c:v>
              </c:pt>
              <c:pt idx="127">
                <c:v>-3.9377895433487686</c:v>
              </c:pt>
              <c:pt idx="128">
                <c:v>7.2043643365245824</c:v>
              </c:pt>
              <c:pt idx="129">
                <c:v>4.6856433682765042</c:v>
              </c:pt>
              <c:pt idx="130">
                <c:v>-2.083840219833677</c:v>
              </c:pt>
              <c:pt idx="131">
                <c:v>6.6554727286146642</c:v>
              </c:pt>
              <c:pt idx="132">
                <c:v>-0.40659679821795081</c:v>
              </c:pt>
              <c:pt idx="133">
                <c:v>2.943339403277756</c:v>
              </c:pt>
              <c:pt idx="134">
                <c:v>-11.692443380476892</c:v>
              </c:pt>
              <c:pt idx="135">
                <c:v>-9.2788660504897198</c:v>
              </c:pt>
              <c:pt idx="136">
                <c:v>-8.9121430927683871</c:v>
              </c:pt>
              <c:pt idx="137">
                <c:v>-3.8469583737425705</c:v>
              </c:pt>
              <c:pt idx="138">
                <c:v>-8.5894930817010504</c:v>
              </c:pt>
              <c:pt idx="139">
                <c:v>-6.3141577678263889</c:v>
              </c:pt>
              <c:pt idx="140">
                <c:v>-4.3354619836360015</c:v>
              </c:pt>
              <c:pt idx="141">
                <c:v>-7.4611242133407307</c:v>
              </c:pt>
              <c:pt idx="142">
                <c:v>-8.2248045019367222</c:v>
              </c:pt>
              <c:pt idx="143">
                <c:v>-1.9981661851460886</c:v>
              </c:pt>
              <c:pt idx="144">
                <c:v>-7.1909779298822478</c:v>
              </c:pt>
              <c:pt idx="145">
                <c:v>-5.3033524399163205</c:v>
              </c:pt>
              <c:pt idx="146">
                <c:v>8.0970215801676524</c:v>
              </c:pt>
              <c:pt idx="147">
                <c:v>2.1934576419380125</c:v>
              </c:pt>
              <c:pt idx="148">
                <c:v>-3.1205359837434443</c:v>
              </c:pt>
              <c:pt idx="149">
                <c:v>6.1031563958547475</c:v>
              </c:pt>
              <c:pt idx="150">
                <c:v>-1.4684925793333581</c:v>
              </c:pt>
              <c:pt idx="151">
                <c:v>-2.6455123726881635</c:v>
              </c:pt>
              <c:pt idx="152">
                <c:v>-2.9830508474576245</c:v>
              </c:pt>
              <c:pt idx="153">
                <c:v>-4.3352640545144761</c:v>
              </c:pt>
              <c:pt idx="154">
                <c:v>3.037204561381146</c:v>
              </c:pt>
              <c:pt idx="155">
                <c:v>-4.616226521677735</c:v>
              </c:pt>
              <c:pt idx="156">
                <c:v>-5.7301723261857447</c:v>
              </c:pt>
            </c:numLit>
          </c:val>
          <c:smooth val="0"/>
        </c:ser>
        <c:dLbls>
          <c:showLegendKey val="0"/>
          <c:showVal val="0"/>
          <c:showCatName val="0"/>
          <c:showSerName val="0"/>
          <c:showPercent val="0"/>
          <c:showBubbleSize val="0"/>
        </c:dLbls>
        <c:marker val="1"/>
        <c:smooth val="0"/>
        <c:axId val="135545600"/>
        <c:axId val="135547136"/>
      </c:lineChart>
      <c:catAx>
        <c:axId val="135533312"/>
        <c:scaling>
          <c:orientation val="minMax"/>
        </c:scaling>
        <c:delete val="0"/>
        <c:axPos val="b"/>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135534848"/>
        <c:crosses val="autoZero"/>
        <c:auto val="1"/>
        <c:lblAlgn val="ctr"/>
        <c:lblOffset val="100"/>
        <c:tickLblSkip val="1"/>
        <c:tickMarkSkip val="1"/>
        <c:noMultiLvlLbl val="0"/>
      </c:catAx>
      <c:valAx>
        <c:axId val="135534848"/>
        <c:scaling>
          <c:orientation val="minMax"/>
          <c:max val="800"/>
          <c:min val="10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135533312"/>
        <c:crosses val="autoZero"/>
        <c:crossBetween val="between"/>
        <c:majorUnit val="100"/>
        <c:minorUnit val="100"/>
      </c:valAx>
      <c:catAx>
        <c:axId val="135545600"/>
        <c:scaling>
          <c:orientation val="minMax"/>
        </c:scaling>
        <c:delete val="1"/>
        <c:axPos val="b"/>
        <c:numFmt formatCode="0.0" sourceLinked="1"/>
        <c:majorTickMark val="out"/>
        <c:minorTickMark val="none"/>
        <c:tickLblPos val="none"/>
        <c:crossAx val="135547136"/>
        <c:crosses val="autoZero"/>
        <c:auto val="1"/>
        <c:lblAlgn val="ctr"/>
        <c:lblOffset val="100"/>
        <c:noMultiLvlLbl val="0"/>
      </c:catAx>
      <c:valAx>
        <c:axId val="135547136"/>
        <c:scaling>
          <c:orientation val="minMax"/>
          <c:max val="100"/>
          <c:min val="-30"/>
        </c:scaling>
        <c:delete val="0"/>
        <c:axPos val="r"/>
        <c:numFmt formatCode="0" sourceLinked="0"/>
        <c:majorTickMark val="none"/>
        <c:minorTickMark val="none"/>
        <c:tickLblPos val="nextTo"/>
        <c:spPr>
          <a:ln w="3175">
            <a:solidFill>
              <a:srgbClr val="FFFFFF"/>
            </a:solidFill>
            <a:prstDash val="solid"/>
          </a:ln>
        </c:spPr>
        <c:txPr>
          <a:bodyPr rot="0" vert="horz"/>
          <a:lstStyle/>
          <a:p>
            <a:pPr>
              <a:defRPr sz="600" b="0" i="0" u="none" strike="noStrike" baseline="0">
                <a:solidFill>
                  <a:schemeClr val="tx2"/>
                </a:solidFill>
                <a:latin typeface="Arial"/>
                <a:ea typeface="Arial"/>
                <a:cs typeface="Arial"/>
              </a:defRPr>
            </a:pPr>
            <a:endParaRPr lang="pt-PT"/>
          </a:p>
        </c:txPr>
        <c:crossAx val="135545600"/>
        <c:crosses val="max"/>
        <c:crossBetween val="between"/>
      </c:valAx>
      <c:spPr>
        <a:gradFill rotWithShape="0">
          <a:gsLst>
            <a:gs pos="0">
              <a:srgbClr val="EBF7FF"/>
            </a:gs>
            <a:gs pos="100000">
              <a:srgbClr val="FFFFFF"/>
            </a:gs>
          </a:gsLst>
          <a:lin ang="5400000" scaled="1"/>
        </a:gradFill>
        <a:ln w="25400">
          <a:noFill/>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perspetivas de evolução do emprego nos próximos 3 meses</a:t>
            </a:r>
            <a:r>
              <a:rPr lang="pt-PT" sz="800" b="0" i="0" u="none" strike="noStrike" baseline="0">
                <a:solidFill>
                  <a:schemeClr val="tx2"/>
                </a:solidFill>
                <a:latin typeface="Arial"/>
                <a:cs typeface="Arial"/>
              </a:rPr>
              <a:t> </a:t>
            </a:r>
            <a:r>
              <a:rPr lang="pt-PT" sz="700" b="0" i="0" u="none" strike="noStrike" baseline="0">
                <a:solidFill>
                  <a:schemeClr val="tx2"/>
                </a:solidFill>
                <a:latin typeface="Arial"/>
                <a:cs typeface="Arial"/>
              </a:rPr>
              <a:t>(sre/mm3m)</a:t>
            </a:r>
          </a:p>
        </c:rich>
      </c:tx>
      <c:layout>
        <c:manualLayout>
          <c:xMode val="edge"/>
          <c:yMode val="edge"/>
          <c:x val="0.10682523734978262"/>
          <c:y val="5.4945054945054984E-3"/>
        </c:manualLayout>
      </c:layout>
      <c:overlay val="0"/>
      <c:spPr>
        <a:noFill/>
        <a:ln w="25400">
          <a:noFill/>
        </a:ln>
      </c:spPr>
    </c:title>
    <c:autoTitleDeleted val="0"/>
    <c:plotArea>
      <c:layout>
        <c:manualLayout>
          <c:layoutTarget val="inner"/>
          <c:xMode val="edge"/>
          <c:yMode val="edge"/>
          <c:x val="8.3086173796500948E-2"/>
          <c:y val="0.20329670329670341"/>
          <c:w val="0.90504582171188463"/>
          <c:h val="0.51648351648351665"/>
        </c:manualLayout>
      </c:layout>
      <c:lineChart>
        <c:grouping val="standard"/>
        <c:varyColors val="0"/>
        <c:ser>
          <c:idx val="0"/>
          <c:order val="0"/>
          <c:tx>
            <c:v>industria</c:v>
          </c:tx>
          <c:spPr>
            <a:ln w="25400">
              <a:solidFill>
                <a:srgbClr val="808080"/>
              </a:solidFill>
              <a:prstDash val="solid"/>
            </a:ln>
          </c:spPr>
          <c:marker>
            <c:symbol val="none"/>
          </c:marker>
          <c:dLbls>
            <c:dLbl>
              <c:idx val="8"/>
              <c:layout>
                <c:manualLayout>
                  <c:x val="0.53378551085369652"/>
                  <c:y val="-6.8464134290905948E-2"/>
                </c:manualLayout>
              </c:layout>
              <c:tx>
                <c:rich>
                  <a:bodyPr/>
                  <a:lstStyle/>
                  <a:p>
                    <a:pPr>
                      <a:defRPr sz="800" b="0" i="0" u="none" strike="noStrike" baseline="0">
                        <a:solidFill>
                          <a:schemeClr val="bg1">
                            <a:lumMod val="50000"/>
                          </a:schemeClr>
                        </a:solidFill>
                        <a:latin typeface="Arial"/>
                        <a:ea typeface="Arial"/>
                        <a:cs typeface="Arial"/>
                      </a:defRPr>
                    </a:pPr>
                    <a:r>
                      <a:rPr lang="pt-PT" sz="700" b="1" i="0" u="none" strike="noStrike" baseline="0">
                        <a:solidFill>
                          <a:schemeClr val="bg1">
                            <a:lumMod val="50000"/>
                          </a:schemeClr>
                        </a:solidFill>
                        <a:latin typeface="Arial"/>
                        <a:cs typeface="Arial"/>
                      </a:rPr>
                      <a:t>indústria </a:t>
                    </a:r>
                  </a:p>
                </c:rich>
              </c:tx>
              <c:spPr>
                <a:noFill/>
                <a:ln w="25400">
                  <a:noFill/>
                </a:ln>
              </c:spPr>
              <c:dLblPos val="r"/>
              <c:showLegendKey val="0"/>
              <c:showVal val="0"/>
              <c:showCatName val="0"/>
              <c:showSerName val="0"/>
              <c:showPercent val="0"/>
              <c:showBubbleSize val="0"/>
            </c:dLbl>
            <c:txPr>
              <a:bodyPr/>
              <a:lstStyle/>
              <a:p>
                <a:pPr>
                  <a:defRPr>
                    <a:solidFill>
                      <a:schemeClr val="bg1">
                        <a:lumMod val="50000"/>
                      </a:schemeClr>
                    </a:solidFill>
                  </a:defRPr>
                </a:pPr>
                <a:endParaRPr lang="pt-PT"/>
              </a:p>
            </c:txPr>
            <c:showLegendKey val="0"/>
            <c:showVal val="0"/>
            <c:showCatName val="0"/>
            <c:showSerName val="0"/>
            <c:showPercent val="0"/>
            <c:showBubbleSize val="0"/>
          </c:dLbls>
          <c:cat>
            <c:strLit>
              <c:ptCount val="157"/>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strLit>
          </c:cat>
          <c:val>
            <c:numLit>
              <c:formatCode>0.0</c:formatCode>
              <c:ptCount val="157"/>
              <c:pt idx="0">
                <c:v>-12</c:v>
              </c:pt>
              <c:pt idx="1">
                <c:v>-12</c:v>
              </c:pt>
              <c:pt idx="2">
                <c:v>-12.036239894658332</c:v>
              </c:pt>
              <c:pt idx="3">
                <c:v>-13.702906561324999</c:v>
              </c:pt>
              <c:pt idx="4">
                <c:v>-14.369573227991665</c:v>
              </c:pt>
              <c:pt idx="5">
                <c:v>-13.369573227991665</c:v>
              </c:pt>
              <c:pt idx="6">
                <c:v>-12.036239894658332</c:v>
              </c:pt>
              <c:pt idx="7">
                <c:v>-12.369573227991665</c:v>
              </c:pt>
              <c:pt idx="8">
                <c:v>-12.369573227991665</c:v>
              </c:pt>
              <c:pt idx="9">
                <c:v>-12.036239894658332</c:v>
              </c:pt>
              <c:pt idx="10">
                <c:v>-12.702906561324999</c:v>
              </c:pt>
              <c:pt idx="11">
                <c:v>-12.702906561324999</c:v>
              </c:pt>
              <c:pt idx="12">
                <c:v>-13.036239894658332</c:v>
              </c:pt>
              <c:pt idx="13">
                <c:v>-11.369573227991665</c:v>
              </c:pt>
              <c:pt idx="14">
                <c:v>-11.369573227991665</c:v>
              </c:pt>
              <c:pt idx="15">
                <c:v>-11.036239894658332</c:v>
              </c:pt>
              <c:pt idx="16">
                <c:v>-11.036239894658332</c:v>
              </c:pt>
              <c:pt idx="17">
                <c:v>-11.036239894658332</c:v>
              </c:pt>
              <c:pt idx="18">
                <c:v>-11.702906561324999</c:v>
              </c:pt>
              <c:pt idx="19">
                <c:v>-12.036239894658332</c:v>
              </c:pt>
              <c:pt idx="20">
                <c:v>-12.702906561324999</c:v>
              </c:pt>
              <c:pt idx="21">
                <c:v>-13.369573227991665</c:v>
              </c:pt>
              <c:pt idx="22">
                <c:v>-13.369573227991665</c:v>
              </c:pt>
              <c:pt idx="23">
                <c:v>-13.036239894658332</c:v>
              </c:pt>
              <c:pt idx="24">
                <c:v>-10.702906561324999</c:v>
              </c:pt>
              <c:pt idx="25">
                <c:v>-12.036239894658332</c:v>
              </c:pt>
              <c:pt idx="26">
                <c:v>-12.036239894658332</c:v>
              </c:pt>
              <c:pt idx="27">
                <c:v>-13.369573227991665</c:v>
              </c:pt>
              <c:pt idx="28">
                <c:v>-11.369573227991665</c:v>
              </c:pt>
              <c:pt idx="29">
                <c:v>-11.369573227991665</c:v>
              </c:pt>
              <c:pt idx="30">
                <c:v>-11.036239894658332</c:v>
              </c:pt>
              <c:pt idx="31">
                <c:v>-11.369573227991665</c:v>
              </c:pt>
              <c:pt idx="32">
                <c:v>-12.036239894658332</c:v>
              </c:pt>
              <c:pt idx="33">
                <c:v>-12.036239894658332</c:v>
              </c:pt>
              <c:pt idx="34">
                <c:v>-12.702906561324999</c:v>
              </c:pt>
              <c:pt idx="35">
                <c:v>-12.369573227991665</c:v>
              </c:pt>
              <c:pt idx="36">
                <c:v>-13.702906561324999</c:v>
              </c:pt>
              <c:pt idx="37">
                <c:v>-12.702906561324999</c:v>
              </c:pt>
              <c:pt idx="38">
                <c:v>-10.369573227991667</c:v>
              </c:pt>
              <c:pt idx="39">
                <c:v>-8.7029065613249994</c:v>
              </c:pt>
              <c:pt idx="40">
                <c:v>-8.0362398946583333</c:v>
              </c:pt>
              <c:pt idx="41">
                <c:v>-6.0362398946583333</c:v>
              </c:pt>
              <c:pt idx="42">
                <c:v>-3.7029065613249998</c:v>
              </c:pt>
              <c:pt idx="43">
                <c:v>-2.3695732279916668</c:v>
              </c:pt>
              <c:pt idx="44">
                <c:v>-3.7029065613249998</c:v>
              </c:pt>
              <c:pt idx="45">
                <c:v>-5.3695732279916664</c:v>
              </c:pt>
              <c:pt idx="46">
                <c:v>-5.3695732279916664</c:v>
              </c:pt>
              <c:pt idx="47">
                <c:v>-6.3695732279916664</c:v>
              </c:pt>
              <c:pt idx="48">
                <c:v>-5.3695732279916664</c:v>
              </c:pt>
              <c:pt idx="49">
                <c:v>-6.0362398946583333</c:v>
              </c:pt>
              <c:pt idx="50">
                <c:v>-4.7029065613250003</c:v>
              </c:pt>
              <c:pt idx="51">
                <c:v>-3.7029065613249998</c:v>
              </c:pt>
              <c:pt idx="52">
                <c:v>-3.0362398946583333</c:v>
              </c:pt>
              <c:pt idx="53">
                <c:v>-1.7029065613250001</c:v>
              </c:pt>
              <c:pt idx="54">
                <c:v>-2.0362398946583333</c:v>
              </c:pt>
              <c:pt idx="55">
                <c:v>-2.3695732279916668</c:v>
              </c:pt>
              <c:pt idx="56">
                <c:v>-2.7029065613249998</c:v>
              </c:pt>
              <c:pt idx="57">
                <c:v>-2.7029065613249998</c:v>
              </c:pt>
              <c:pt idx="58">
                <c:v>-3.3695732279916668</c:v>
              </c:pt>
              <c:pt idx="59">
                <c:v>-2.7029065613249998</c:v>
              </c:pt>
              <c:pt idx="60">
                <c:v>-3.0362398946583333</c:v>
              </c:pt>
              <c:pt idx="61">
                <c:v>-2.3695732279916668</c:v>
              </c:pt>
              <c:pt idx="62">
                <c:v>-3.7029065613249998</c:v>
              </c:pt>
              <c:pt idx="63">
                <c:v>-2.0362398946583333</c:v>
              </c:pt>
              <c:pt idx="64">
                <c:v>-1.7029065613250001</c:v>
              </c:pt>
              <c:pt idx="65">
                <c:v>-2.3695732279916668</c:v>
              </c:pt>
              <c:pt idx="66">
                <c:v>-5.0362398946583333</c:v>
              </c:pt>
              <c:pt idx="67">
                <c:v>-6.0362398946583333</c:v>
              </c:pt>
              <c:pt idx="68">
                <c:v>-7.7029065613250003</c:v>
              </c:pt>
              <c:pt idx="69">
                <c:v>-11.036239894658332</c:v>
              </c:pt>
              <c:pt idx="70">
                <c:v>-17.036239894658333</c:v>
              </c:pt>
              <c:pt idx="71">
                <c:v>-22.369573227991665</c:v>
              </c:pt>
              <c:pt idx="72">
                <c:v>-23.702906561324998</c:v>
              </c:pt>
              <c:pt idx="73">
                <c:v>-22.702906561324998</c:v>
              </c:pt>
              <c:pt idx="74">
                <c:v>-21.369573227991665</c:v>
              </c:pt>
              <c:pt idx="75">
                <c:v>-20.369573227991665</c:v>
              </c:pt>
              <c:pt idx="76">
                <c:v>-18.466506069238889</c:v>
              </c:pt>
              <c:pt idx="77">
                <c:v>-15.813354880019444</c:v>
              </c:pt>
              <c:pt idx="78">
                <c:v>-14.613226629533335</c:v>
              </c:pt>
              <c:pt idx="79">
                <c:v>-13.611710894066666</c:v>
              </c:pt>
              <c:pt idx="80">
                <c:v>-12.258621154166667</c:v>
              </c:pt>
              <c:pt idx="81">
                <c:v>-10.597043909699998</c:v>
              </c:pt>
              <c:pt idx="82">
                <c:v>-8.6671401817999989</c:v>
              </c:pt>
              <c:pt idx="83">
                <c:v>-8.5938224071666678</c:v>
              </c:pt>
              <c:pt idx="84">
                <c:v>-8.3064344963666681</c:v>
              </c:pt>
              <c:pt idx="85">
                <c:v>-8.323540548533332</c:v>
              </c:pt>
              <c:pt idx="86">
                <c:v>-6.3326816739000007</c:v>
              </c:pt>
              <c:pt idx="87">
                <c:v>-6.2949212097</c:v>
              </c:pt>
              <c:pt idx="88">
                <c:v>-6.2755273095333335</c:v>
              </c:pt>
              <c:pt idx="89">
                <c:v>-6.5103645946333337</c:v>
              </c:pt>
              <c:pt idx="90">
                <c:v>-5.1938232901000001</c:v>
              </c:pt>
              <c:pt idx="91">
                <c:v>-4.7873935623000001</c:v>
              </c:pt>
              <c:pt idx="92">
                <c:v>-4.009883397266667</c:v>
              </c:pt>
              <c:pt idx="93">
                <c:v>-5.0275974541333328</c:v>
              </c:pt>
              <c:pt idx="94">
                <c:v>-4.3700699850333331</c:v>
              </c:pt>
              <c:pt idx="95">
                <c:v>-5.5547231414666669</c:v>
              </c:pt>
              <c:pt idx="96">
                <c:v>-4.6521763955999997</c:v>
              </c:pt>
              <c:pt idx="97">
                <c:v>-5.2662678532666662</c:v>
              </c:pt>
              <c:pt idx="98">
                <c:v>-5.1724659387666669</c:v>
              </c:pt>
              <c:pt idx="99">
                <c:v>-4.4171584549666667</c:v>
              </c:pt>
              <c:pt idx="100">
                <c:v>-3.2837325110333335</c:v>
              </c:pt>
              <c:pt idx="101">
                <c:v>-3.0329619842666666</c:v>
              </c:pt>
              <c:pt idx="102">
                <c:v>-5.3356642926000006</c:v>
              </c:pt>
              <c:pt idx="103">
                <c:v>-7.0659976844666668</c:v>
              </c:pt>
              <c:pt idx="104">
                <c:v>-8.3537023571333346</c:v>
              </c:pt>
              <c:pt idx="105">
                <c:v>-9.0961019475000011</c:v>
              </c:pt>
              <c:pt idx="106">
                <c:v>-11.184360892333332</c:v>
              </c:pt>
              <c:pt idx="107">
                <c:v>-12.811830500766668</c:v>
              </c:pt>
              <c:pt idx="108">
                <c:v>-13.761503702166669</c:v>
              </c:pt>
              <c:pt idx="109">
                <c:v>-14.197459116766666</c:v>
              </c:pt>
              <c:pt idx="110">
                <c:v>-14.740062723366668</c:v>
              </c:pt>
              <c:pt idx="111">
                <c:v>-14.218077882833333</c:v>
              </c:pt>
              <c:pt idx="112">
                <c:v>-13.391668873699999</c:v>
              </c:pt>
              <c:pt idx="113">
                <c:v>-12.527311916833332</c:v>
              </c:pt>
              <c:pt idx="114">
                <c:v>-12.699042278233334</c:v>
              </c:pt>
              <c:pt idx="115">
                <c:v>-12.586290226333332</c:v>
              </c:pt>
              <c:pt idx="116">
                <c:v>-12.849435307366667</c:v>
              </c:pt>
              <c:pt idx="117">
                <c:v>-14.166917853500001</c:v>
              </c:pt>
              <c:pt idx="118">
                <c:v>-15.8100429558</c:v>
              </c:pt>
              <c:pt idx="119">
                <c:v>-17.051335558999998</c:v>
              </c:pt>
              <c:pt idx="120">
                <c:v>-15.903242980266667</c:v>
              </c:pt>
              <c:pt idx="121">
                <c:v>-14.437682153099999</c:v>
              </c:pt>
              <c:pt idx="122">
                <c:v>-12.704199960866667</c:v>
              </c:pt>
              <c:pt idx="123">
                <c:v>-11.733459325233333</c:v>
              </c:pt>
              <c:pt idx="124">
                <c:v>-11.179604994966667</c:v>
              </c:pt>
              <c:pt idx="125">
                <c:v>-10.0295557677</c:v>
              </c:pt>
              <c:pt idx="126">
                <c:v>-9.252299322299999</c:v>
              </c:pt>
              <c:pt idx="127">
                <c:v>-8.4027187184666658</c:v>
              </c:pt>
              <c:pt idx="128">
                <c:v>-8.3579106861333354</c:v>
              </c:pt>
              <c:pt idx="129">
                <c:v>-8.3693327617333342</c:v>
              </c:pt>
              <c:pt idx="130">
                <c:v>-7.7938516174666681</c:v>
              </c:pt>
              <c:pt idx="131">
                <c:v>-8.1068393294999996</c:v>
              </c:pt>
              <c:pt idx="132">
                <c:v>-5.6671867769333337</c:v>
              </c:pt>
              <c:pt idx="133">
                <c:v>-4.1809470567666667</c:v>
              </c:pt>
              <c:pt idx="134">
                <c:v>-1.5317881861</c:v>
              </c:pt>
              <c:pt idx="135">
                <c:v>-1.6093574276333333</c:v>
              </c:pt>
              <c:pt idx="136">
                <c:v>-1.8306645806666666</c:v>
              </c:pt>
              <c:pt idx="137">
                <c:v>-1.8645297942000001</c:v>
              </c:pt>
              <c:pt idx="138">
                <c:v>-2.3329421592333333</c:v>
              </c:pt>
              <c:pt idx="139">
                <c:v>-3.2721934504333334</c:v>
              </c:pt>
              <c:pt idx="140">
                <c:v>-3.9668875563666668</c:v>
              </c:pt>
              <c:pt idx="141">
                <c:v>-3.8104626655000007</c:v>
              </c:pt>
              <c:pt idx="142">
                <c:v>-4.0439786960333333</c:v>
              </c:pt>
              <c:pt idx="143">
                <c:v>-4.6048524011000005</c:v>
              </c:pt>
              <c:pt idx="144">
                <c:v>-4.6347728220999995</c:v>
              </c:pt>
              <c:pt idx="145">
                <c:v>-3.1395830072000002</c:v>
              </c:pt>
              <c:pt idx="146">
                <c:v>-2.4612953702666664</c:v>
              </c:pt>
              <c:pt idx="147">
                <c:v>-1.3620244593666666</c:v>
              </c:pt>
              <c:pt idx="148">
                <c:v>-0.3961634126666666</c:v>
              </c:pt>
              <c:pt idx="149">
                <c:v>1.1761648341666666</c:v>
              </c:pt>
              <c:pt idx="150">
                <c:v>1.3071949140333332</c:v>
              </c:pt>
              <c:pt idx="151">
                <c:v>0.85799807086666668</c:v>
              </c:pt>
              <c:pt idx="152">
                <c:v>0.6321702954666667</c:v>
              </c:pt>
              <c:pt idx="153">
                <c:v>-0.47377797106666669</c:v>
              </c:pt>
              <c:pt idx="154">
                <c:v>-1.0280134891333335</c:v>
              </c:pt>
              <c:pt idx="155">
                <c:v>-2.4082466908333333</c:v>
              </c:pt>
              <c:pt idx="156">
                <c:v>-1.8394085895333332</c:v>
              </c:pt>
            </c:numLit>
          </c:val>
          <c:smooth val="0"/>
        </c:ser>
        <c:ser>
          <c:idx val="1"/>
          <c:order val="1"/>
          <c:tx>
            <c:v>construcao</c:v>
          </c:tx>
          <c:spPr>
            <a:ln w="25400">
              <a:solidFill>
                <a:schemeClr val="tx2"/>
              </a:solidFill>
              <a:prstDash val="solid"/>
            </a:ln>
          </c:spPr>
          <c:marker>
            <c:symbol val="none"/>
          </c:marker>
          <c:dLbls>
            <c:dLbl>
              <c:idx val="3"/>
              <c:layout>
                <c:manualLayout>
                  <c:x val="0.38161740420745277"/>
                  <c:y val="0.16450866718583254"/>
                </c:manualLayout>
              </c:layout>
              <c:tx>
                <c:rich>
                  <a:bodyPr/>
                  <a:lstStyle/>
                  <a:p>
                    <a:pPr>
                      <a:defRPr sz="700" b="1" i="0" u="none" strike="noStrike" baseline="0">
                        <a:solidFill>
                          <a:schemeClr val="tx2"/>
                        </a:solidFill>
                        <a:latin typeface="Arial"/>
                        <a:ea typeface="Arial"/>
                        <a:cs typeface="Arial"/>
                      </a:defRPr>
                    </a:pPr>
                    <a:r>
                      <a:rPr lang="pt-PT" baseline="0">
                        <a:solidFill>
                          <a:schemeClr val="tx2"/>
                        </a:solidFill>
                      </a:rPr>
                      <a:t>c</a:t>
                    </a:r>
                    <a:r>
                      <a:rPr lang="pt-PT"/>
                      <a:t>onstrução</a:t>
                    </a:r>
                  </a:p>
                </c:rich>
              </c:tx>
              <c:spPr>
                <a:noFill/>
                <a:ln w="25400">
                  <a:noFill/>
                </a:ln>
              </c:spPr>
              <c:dLblPos val="r"/>
              <c:showLegendKey val="0"/>
              <c:showVal val="0"/>
              <c:showCatName val="0"/>
              <c:showSerName val="0"/>
              <c:showPercent val="0"/>
              <c:showBubbleSize val="0"/>
            </c:dLbl>
            <c:txPr>
              <a:bodyPr/>
              <a:lstStyle/>
              <a:p>
                <a:pPr>
                  <a:defRPr baseline="0">
                    <a:solidFill>
                      <a:schemeClr val="tx2"/>
                    </a:solidFill>
                  </a:defRPr>
                </a:pPr>
                <a:endParaRPr lang="pt-PT"/>
              </a:p>
            </c:txPr>
            <c:showLegendKey val="0"/>
            <c:showVal val="0"/>
            <c:showCatName val="0"/>
            <c:showSerName val="0"/>
            <c:showPercent val="0"/>
            <c:showBubbleSize val="0"/>
          </c:dLbls>
          <c:cat>
            <c:strLit>
              <c:ptCount val="157"/>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strLit>
          </c:cat>
          <c:val>
            <c:numLit>
              <c:formatCode>0.0</c:formatCode>
              <c:ptCount val="157"/>
              <c:pt idx="0">
                <c:v>-33.380326118999996</c:v>
              </c:pt>
              <c:pt idx="1">
                <c:v>-30.828788202333332</c:v>
              </c:pt>
              <c:pt idx="2">
                <c:v>-31.687982590000001</c:v>
              </c:pt>
              <c:pt idx="3">
                <c:v>-29.537881702666667</c:v>
              </c:pt>
              <c:pt idx="4">
                <c:v>-28.589081428</c:v>
              </c:pt>
              <c:pt idx="5">
                <c:v>-29.036766342333333</c:v>
              </c:pt>
              <c:pt idx="6">
                <c:v>-27.680956498666664</c:v>
              </c:pt>
              <c:pt idx="7">
                <c:v>-27.143519344333331</c:v>
              </c:pt>
              <c:pt idx="8">
                <c:v>-25.057958081999999</c:v>
              </c:pt>
              <c:pt idx="9">
                <c:v>-23.268632862</c:v>
              </c:pt>
              <c:pt idx="10">
                <c:v>-21.564617464333335</c:v>
              </c:pt>
              <c:pt idx="11">
                <c:v>-20.661193511666667</c:v>
              </c:pt>
              <c:pt idx="12">
                <c:v>-19.879115940999998</c:v>
              </c:pt>
              <c:pt idx="13">
                <c:v>-18.912915821999999</c:v>
              </c:pt>
              <c:pt idx="14">
                <c:v>-17.609474758000001</c:v>
              </c:pt>
              <c:pt idx="15">
                <c:v>-17.767971103333334</c:v>
              </c:pt>
              <c:pt idx="16">
                <c:v>-17.251360475999999</c:v>
              </c:pt>
              <c:pt idx="17">
                <c:v>-16.109838804000002</c:v>
              </c:pt>
              <c:pt idx="18">
                <c:v>-15.894115358666667</c:v>
              </c:pt>
              <c:pt idx="19">
                <c:v>-15.380801979333334</c:v>
              </c:pt>
              <c:pt idx="20">
                <c:v>-15.689568845333334</c:v>
              </c:pt>
              <c:pt idx="21">
                <c:v>-16.33033</c:v>
              </c:pt>
              <c:pt idx="22">
                <c:v>-16.947684944999999</c:v>
              </c:pt>
              <c:pt idx="23">
                <c:v>-16.359763556000001</c:v>
              </c:pt>
              <c:pt idx="24">
                <c:v>-14.320631635666667</c:v>
              </c:pt>
              <c:pt idx="25">
                <c:v>-14.696500420333331</c:v>
              </c:pt>
              <c:pt idx="26">
                <c:v>-15.223363000666666</c:v>
              </c:pt>
              <c:pt idx="27">
                <c:v>-14.795968504000001</c:v>
              </c:pt>
              <c:pt idx="28">
                <c:v>-14.510267087333332</c:v>
              </c:pt>
              <c:pt idx="29">
                <c:v>-14.626374501666666</c:v>
              </c:pt>
              <c:pt idx="30">
                <c:v>-14.073200423333333</c:v>
              </c:pt>
              <c:pt idx="31">
                <c:v>-14.199689655999999</c:v>
              </c:pt>
              <c:pt idx="32">
                <c:v>-15.200491410666666</c:v>
              </c:pt>
              <c:pt idx="33">
                <c:v>-15.650546851666666</c:v>
              </c:pt>
              <c:pt idx="34">
                <c:v>-17.479530215666667</c:v>
              </c:pt>
              <c:pt idx="35">
                <c:v>-17.798692193666668</c:v>
              </c:pt>
              <c:pt idx="36">
                <c:v>-20.427758915666669</c:v>
              </c:pt>
              <c:pt idx="37">
                <c:v>-18.022605168666669</c:v>
              </c:pt>
              <c:pt idx="38">
                <c:v>-18.93929052333333</c:v>
              </c:pt>
              <c:pt idx="39">
                <c:v>-19.149899828666666</c:v>
              </c:pt>
              <c:pt idx="40">
                <c:v>-22.159741997666668</c:v>
              </c:pt>
              <c:pt idx="41">
                <c:v>-22.022123235333328</c:v>
              </c:pt>
              <c:pt idx="42">
                <c:v>-22.002160456333332</c:v>
              </c:pt>
              <c:pt idx="43">
                <c:v>-21.686118462666666</c:v>
              </c:pt>
              <c:pt idx="44">
                <c:v>-21.283576335999999</c:v>
              </c:pt>
              <c:pt idx="45">
                <c:v>-21.312253707</c:v>
              </c:pt>
              <c:pt idx="46">
                <c:v>-19.080392538666668</c:v>
              </c:pt>
              <c:pt idx="47">
                <c:v>-18.010653029666667</c:v>
              </c:pt>
              <c:pt idx="48">
                <c:v>-15.131277554000002</c:v>
              </c:pt>
              <c:pt idx="49">
                <c:v>-14.605930081000002</c:v>
              </c:pt>
              <c:pt idx="50">
                <c:v>-12.505221823666668</c:v>
              </c:pt>
              <c:pt idx="51">
                <c:v>-12.464157935666668</c:v>
              </c:pt>
              <c:pt idx="52">
                <c:v>-11.824670950333333</c:v>
              </c:pt>
              <c:pt idx="53">
                <c:v>-13.836601026666665</c:v>
              </c:pt>
              <c:pt idx="54">
                <c:v>-14.036610784999999</c:v>
              </c:pt>
              <c:pt idx="55">
                <c:v>-12.759913284333331</c:v>
              </c:pt>
              <c:pt idx="56">
                <c:v>-11.096080791333334</c:v>
              </c:pt>
              <c:pt idx="57">
                <c:v>-10.196145526</c:v>
              </c:pt>
              <c:pt idx="58">
                <c:v>-13.782415307666668</c:v>
              </c:pt>
              <c:pt idx="59">
                <c:v>-13.232298249666668</c:v>
              </c:pt>
              <c:pt idx="60">
                <c:v>-12.297602426333333</c:v>
              </c:pt>
              <c:pt idx="61">
                <c:v>-8.1815547613333326</c:v>
              </c:pt>
              <c:pt idx="62">
                <c:v>-7.6589919723333333</c:v>
              </c:pt>
              <c:pt idx="63">
                <c:v>-7.9141774940000005</c:v>
              </c:pt>
              <c:pt idx="64">
                <c:v>-9.1530842913333341</c:v>
              </c:pt>
              <c:pt idx="65">
                <c:v>-9.9405279593333322</c:v>
              </c:pt>
              <c:pt idx="66">
                <c:v>-11.221272343333334</c:v>
              </c:pt>
              <c:pt idx="67">
                <c:v>-12.502620764666668</c:v>
              </c:pt>
              <c:pt idx="68">
                <c:v>-13.572992147000001</c:v>
              </c:pt>
              <c:pt idx="69">
                <c:v>-14.060808681333334</c:v>
              </c:pt>
              <c:pt idx="70">
                <c:v>-15.418061291333332</c:v>
              </c:pt>
              <c:pt idx="71">
                <c:v>-17.522425481333332</c:v>
              </c:pt>
              <c:pt idx="72">
                <c:v>-20.826060205666668</c:v>
              </c:pt>
              <c:pt idx="73">
                <c:v>-21.853678499000001</c:v>
              </c:pt>
              <c:pt idx="74">
                <c:v>-23.175550113333333</c:v>
              </c:pt>
              <c:pt idx="75">
                <c:v>-24.665706809</c:v>
              </c:pt>
              <c:pt idx="76">
                <c:v>-22.580827781666667</c:v>
              </c:pt>
              <c:pt idx="77">
                <c:v>-19.964354041333333</c:v>
              </c:pt>
              <c:pt idx="78">
                <c:v>-17.608547078000001</c:v>
              </c:pt>
              <c:pt idx="79">
                <c:v>-17.830223113000002</c:v>
              </c:pt>
              <c:pt idx="80">
                <c:v>-18.479533036999999</c:v>
              </c:pt>
              <c:pt idx="81">
                <c:v>-17.857377462666665</c:v>
              </c:pt>
              <c:pt idx="82">
                <c:v>-19.069209026333333</c:v>
              </c:pt>
              <c:pt idx="83">
                <c:v>-19.977348234999997</c:v>
              </c:pt>
              <c:pt idx="84">
                <c:v>-21.517668948666664</c:v>
              </c:pt>
              <c:pt idx="85">
                <c:v>-22.949013841666666</c:v>
              </c:pt>
              <c:pt idx="86">
                <c:v>-23.156912384666668</c:v>
              </c:pt>
              <c:pt idx="87">
                <c:v>-21.200552481333332</c:v>
              </c:pt>
              <c:pt idx="88">
                <c:v>-20.453835876666666</c:v>
              </c:pt>
              <c:pt idx="89">
                <c:v>-21.831829834000001</c:v>
              </c:pt>
              <c:pt idx="90">
                <c:v>-23.069049115666669</c:v>
              </c:pt>
              <c:pt idx="91">
                <c:v>-26.204470922999999</c:v>
              </c:pt>
              <c:pt idx="92">
                <c:v>-26.230730201333333</c:v>
              </c:pt>
              <c:pt idx="93">
                <c:v>-29.714271101333335</c:v>
              </c:pt>
              <c:pt idx="94">
                <c:v>-28.805181722</c:v>
              </c:pt>
              <c:pt idx="95">
                <c:v>-30.269354360666664</c:v>
              </c:pt>
              <c:pt idx="96">
                <c:v>-29.608704222333333</c:v>
              </c:pt>
              <c:pt idx="97">
                <c:v>-31.738178011333332</c:v>
              </c:pt>
              <c:pt idx="98">
                <c:v>-33.842596178999997</c:v>
              </c:pt>
              <c:pt idx="99">
                <c:v>-37.998096903333334</c:v>
              </c:pt>
              <c:pt idx="100">
                <c:v>-40.02452581166667</c:v>
              </c:pt>
              <c:pt idx="101">
                <c:v>-42.232192311333336</c:v>
              </c:pt>
              <c:pt idx="102">
                <c:v>-42.770391705666668</c:v>
              </c:pt>
              <c:pt idx="103">
                <c:v>-45.487287995666662</c:v>
              </c:pt>
              <c:pt idx="104">
                <c:v>-48.03712019733333</c:v>
              </c:pt>
              <c:pt idx="105">
                <c:v>-49.624905360666673</c:v>
              </c:pt>
              <c:pt idx="106">
                <c:v>-51.647412605</c:v>
              </c:pt>
              <c:pt idx="107">
                <c:v>-52.422321257</c:v>
              </c:pt>
              <c:pt idx="108">
                <c:v>-55.333497848666667</c:v>
              </c:pt>
              <c:pt idx="109">
                <c:v>-56.279841850000004</c:v>
              </c:pt>
              <c:pt idx="110">
                <c:v>-57.303797288666665</c:v>
              </c:pt>
              <c:pt idx="111">
                <c:v>-57.039650114666664</c:v>
              </c:pt>
              <c:pt idx="112">
                <c:v>-57.705849025333329</c:v>
              </c:pt>
              <c:pt idx="113">
                <c:v>-58.00441811566666</c:v>
              </c:pt>
              <c:pt idx="114">
                <c:v>-58.360413327000003</c:v>
              </c:pt>
              <c:pt idx="115">
                <c:v>-56.788723677333337</c:v>
              </c:pt>
              <c:pt idx="116">
                <c:v>-57.434723501999997</c:v>
              </c:pt>
              <c:pt idx="117">
                <c:v>-57.829203720000002</c:v>
              </c:pt>
              <c:pt idx="118">
                <c:v>-58.35185773366667</c:v>
              </c:pt>
              <c:pt idx="119">
                <c:v>-55.569468633999996</c:v>
              </c:pt>
              <c:pt idx="120">
                <c:v>-53.93188924133333</c:v>
              </c:pt>
              <c:pt idx="121">
                <c:v>-52.013201985666662</c:v>
              </c:pt>
              <c:pt idx="122">
                <c:v>-51.666634027000008</c:v>
              </c:pt>
              <c:pt idx="123">
                <c:v>-49.206081688666671</c:v>
              </c:pt>
              <c:pt idx="124">
                <c:v>-47.51745562233333</c:v>
              </c:pt>
              <c:pt idx="125">
                <c:v>-45.782063517000005</c:v>
              </c:pt>
              <c:pt idx="126">
                <c:v>-45.79254620166666</c:v>
              </c:pt>
              <c:pt idx="127">
                <c:v>-42.899791403333332</c:v>
              </c:pt>
              <c:pt idx="128">
                <c:v>-39.036488937000001</c:v>
              </c:pt>
              <c:pt idx="129">
                <c:v>-33.895415670333335</c:v>
              </c:pt>
              <c:pt idx="130">
                <c:v>-31.221273762666666</c:v>
              </c:pt>
              <c:pt idx="131">
                <c:v>-29.877249644000003</c:v>
              </c:pt>
              <c:pt idx="132">
                <c:v>-28.222709986666668</c:v>
              </c:pt>
              <c:pt idx="133">
                <c:v>-28.004304721666671</c:v>
              </c:pt>
              <c:pt idx="134">
                <c:v>-27.687605051666669</c:v>
              </c:pt>
              <c:pt idx="135">
                <c:v>-29.311773345666666</c:v>
              </c:pt>
              <c:pt idx="136">
                <c:v>-28.702450988333336</c:v>
              </c:pt>
              <c:pt idx="137">
                <c:v>-26.852693577333337</c:v>
              </c:pt>
              <c:pt idx="138">
                <c:v>-24.799430853666667</c:v>
              </c:pt>
              <c:pt idx="139">
                <c:v>-24.702211756000001</c:v>
              </c:pt>
              <c:pt idx="140">
                <c:v>-25.480173769666667</c:v>
              </c:pt>
              <c:pt idx="141">
                <c:v>-24.808137006999999</c:v>
              </c:pt>
              <c:pt idx="142">
                <c:v>-24.326347143666666</c:v>
              </c:pt>
              <c:pt idx="143">
                <c:v>-24.386944105333331</c:v>
              </c:pt>
              <c:pt idx="144">
                <c:v>-23.101564364000001</c:v>
              </c:pt>
              <c:pt idx="145">
                <c:v>-22.131386310333337</c:v>
              </c:pt>
              <c:pt idx="146">
                <c:v>-21.579257451999997</c:v>
              </c:pt>
              <c:pt idx="147">
                <c:v>-23.340446822333334</c:v>
              </c:pt>
              <c:pt idx="148">
                <c:v>-23.649230938333332</c:v>
              </c:pt>
              <c:pt idx="149">
                <c:v>-24.162258804333334</c:v>
              </c:pt>
              <c:pt idx="150">
                <c:v>-24.728282608333334</c:v>
              </c:pt>
              <c:pt idx="151">
                <c:v>-23.707680151400002</c:v>
              </c:pt>
              <c:pt idx="152">
                <c:v>-23.100648826899999</c:v>
              </c:pt>
              <c:pt idx="153">
                <c:v>-22.374049089233335</c:v>
              </c:pt>
              <c:pt idx="154">
                <c:v>-24.870499454066664</c:v>
              </c:pt>
              <c:pt idx="155">
                <c:v>-26.138791018733333</c:v>
              </c:pt>
              <c:pt idx="156">
                <c:v>-25.5683511995</c:v>
              </c:pt>
            </c:numLit>
          </c:val>
          <c:smooth val="0"/>
        </c:ser>
        <c:ser>
          <c:idx val="2"/>
          <c:order val="2"/>
          <c:tx>
            <c:v>comercio</c:v>
          </c:tx>
          <c:spPr>
            <a:ln w="38100">
              <a:solidFill>
                <a:schemeClr val="accent2"/>
              </a:solidFill>
              <a:prstDash val="solid"/>
            </a:ln>
          </c:spPr>
          <c:marker>
            <c:symbol val="none"/>
          </c:marker>
          <c:dLbls>
            <c:dLbl>
              <c:idx val="21"/>
              <c:layout>
                <c:manualLayout>
                  <c:x val="0.4301870776791199"/>
                  <c:y val="0.236946150961899"/>
                </c:manualLayout>
              </c:layout>
              <c:tx>
                <c:rich>
                  <a:bodyPr/>
                  <a:lstStyle/>
                  <a:p>
                    <a:pPr>
                      <a:defRPr sz="700" b="1" i="0" u="none" strike="noStrike" baseline="0">
                        <a:solidFill>
                          <a:schemeClr val="accent2"/>
                        </a:solidFill>
                        <a:latin typeface="Arial"/>
                        <a:ea typeface="Arial"/>
                        <a:cs typeface="Arial"/>
                      </a:defRPr>
                    </a:pPr>
                    <a:r>
                      <a:rPr lang="pt-PT" baseline="0">
                        <a:solidFill>
                          <a:schemeClr val="accent2"/>
                        </a:solidFill>
                      </a:rPr>
                      <a:t>c</a:t>
                    </a:r>
                    <a:r>
                      <a:rPr lang="pt-PT">
                        <a:solidFill>
                          <a:schemeClr val="accent2"/>
                        </a:solidFill>
                      </a:rPr>
                      <a:t>omércio</a:t>
                    </a:r>
                  </a:p>
                </c:rich>
              </c:tx>
              <c:spPr>
                <a:noFill/>
                <a:ln w="25400">
                  <a:noFill/>
                </a:ln>
              </c:spPr>
              <c:dLblPos val="r"/>
              <c:showLegendKey val="0"/>
              <c:showVal val="0"/>
              <c:showCatName val="0"/>
              <c:showSerName val="0"/>
              <c:showPercent val="0"/>
              <c:showBubbleSize val="0"/>
            </c:dLbl>
            <c:txPr>
              <a:bodyPr/>
              <a:lstStyle/>
              <a:p>
                <a:pPr>
                  <a:defRPr baseline="0">
                    <a:solidFill>
                      <a:schemeClr val="accent6"/>
                    </a:solidFill>
                  </a:defRPr>
                </a:pPr>
                <a:endParaRPr lang="pt-PT"/>
              </a:p>
            </c:txPr>
            <c:showLegendKey val="0"/>
            <c:showVal val="0"/>
            <c:showCatName val="0"/>
            <c:showSerName val="0"/>
            <c:showPercent val="0"/>
            <c:showBubbleSize val="0"/>
          </c:dLbls>
          <c:cat>
            <c:strLit>
              <c:ptCount val="157"/>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strLit>
          </c:cat>
          <c:val>
            <c:numLit>
              <c:formatCode>0.0</c:formatCode>
              <c:ptCount val="157"/>
              <c:pt idx="0">
                <c:v>-10.705003779465386</c:v>
              </c:pt>
              <c:pt idx="1">
                <c:v>-10.310131984593591</c:v>
              </c:pt>
              <c:pt idx="2">
                <c:v>-10.748593523055128</c:v>
              </c:pt>
              <c:pt idx="3">
                <c:v>-11.887055061516667</c:v>
              </c:pt>
              <c:pt idx="4">
                <c:v>-15.353721728183332</c:v>
              </c:pt>
              <c:pt idx="5">
                <c:v>-17.12038839485</c:v>
              </c:pt>
              <c:pt idx="6">
                <c:v>-18.420388394849997</c:v>
              </c:pt>
              <c:pt idx="7">
                <c:v>-16.753721728183333</c:v>
              </c:pt>
              <c:pt idx="8">
                <c:v>-14.72038839485</c:v>
              </c:pt>
              <c:pt idx="9">
                <c:v>-12.387055061516667</c:v>
              </c:pt>
              <c:pt idx="10">
                <c:v>-10.487055061516669</c:v>
              </c:pt>
              <c:pt idx="11">
                <c:v>-10.987055061516669</c:v>
              </c:pt>
              <c:pt idx="12">
                <c:v>-10.753721728183335</c:v>
              </c:pt>
              <c:pt idx="13">
                <c:v>-10.62038839485</c:v>
              </c:pt>
              <c:pt idx="14">
                <c:v>-9.3537217281833325</c:v>
              </c:pt>
              <c:pt idx="15">
                <c:v>-8.3537217281833342</c:v>
              </c:pt>
              <c:pt idx="16">
                <c:v>-8.4870550615166689</c:v>
              </c:pt>
              <c:pt idx="17">
                <c:v>-8.9537217281833339</c:v>
              </c:pt>
              <c:pt idx="18">
                <c:v>-8.2537217281833346</c:v>
              </c:pt>
              <c:pt idx="19">
                <c:v>-7.7203883948500005</c:v>
              </c:pt>
              <c:pt idx="20">
                <c:v>-7.12038839485</c:v>
              </c:pt>
              <c:pt idx="21">
                <c:v>-8.0870550615166668</c:v>
              </c:pt>
              <c:pt idx="22">
                <c:v>-8.5203883948500003</c:v>
              </c:pt>
              <c:pt idx="23">
                <c:v>-7.953721728183333</c:v>
              </c:pt>
              <c:pt idx="24">
                <c:v>-6.2870550615166669</c:v>
              </c:pt>
              <c:pt idx="25">
                <c:v>-6.1870550615166664</c:v>
              </c:pt>
              <c:pt idx="26">
                <c:v>-6.6870550615166664</c:v>
              </c:pt>
              <c:pt idx="27">
                <c:v>-8.0870550615166668</c:v>
              </c:pt>
              <c:pt idx="28">
                <c:v>-9.2870550615166678</c:v>
              </c:pt>
              <c:pt idx="29">
                <c:v>-10.820388394849999</c:v>
              </c:pt>
              <c:pt idx="30">
                <c:v>-11.420388394850001</c:v>
              </c:pt>
              <c:pt idx="31">
                <c:v>-11.453721728183334</c:v>
              </c:pt>
              <c:pt idx="32">
                <c:v>-11.787055061516666</c:v>
              </c:pt>
              <c:pt idx="33">
                <c:v>-13.487055061516669</c:v>
              </c:pt>
              <c:pt idx="34">
                <c:v>-14.120388394850002</c:v>
              </c:pt>
              <c:pt idx="35">
                <c:v>-15.187055061516668</c:v>
              </c:pt>
              <c:pt idx="36">
                <c:v>-14.420388394850001</c:v>
              </c:pt>
              <c:pt idx="37">
                <c:v>-13.553721728183334</c:v>
              </c:pt>
              <c:pt idx="38">
                <c:v>-11.653721728183333</c:v>
              </c:pt>
              <c:pt idx="39">
                <c:v>-10.820388394849999</c:v>
              </c:pt>
              <c:pt idx="40">
                <c:v>-10.787055061516668</c:v>
              </c:pt>
              <c:pt idx="41">
                <c:v>-8.8870550615166675</c:v>
              </c:pt>
              <c:pt idx="42">
                <c:v>-6.1203883948500009</c:v>
              </c:pt>
              <c:pt idx="43">
                <c:v>-3.7537217281833342</c:v>
              </c:pt>
              <c:pt idx="44">
                <c:v>-4.4537217281833339</c:v>
              </c:pt>
              <c:pt idx="45">
                <c:v>-3.8537217281833338</c:v>
              </c:pt>
              <c:pt idx="46">
                <c:v>-4.1537217281833341</c:v>
              </c:pt>
              <c:pt idx="47">
                <c:v>-4.0537217281833335</c:v>
              </c:pt>
              <c:pt idx="48">
                <c:v>-5.4203883948500007</c:v>
              </c:pt>
              <c:pt idx="49">
                <c:v>-4.7870550615166669</c:v>
              </c:pt>
              <c:pt idx="50">
                <c:v>-2.887055061516667</c:v>
              </c:pt>
              <c:pt idx="51">
                <c:v>-1.6870550615166671</c:v>
              </c:pt>
              <c:pt idx="52">
                <c:v>-0.98705506151666711</c:v>
              </c:pt>
              <c:pt idx="53">
                <c:v>-1.7870550615166669</c:v>
              </c:pt>
              <c:pt idx="54">
                <c:v>-3.887055061516667</c:v>
              </c:pt>
              <c:pt idx="55">
                <c:v>-4.5537217281833335</c:v>
              </c:pt>
              <c:pt idx="56">
                <c:v>-4.7537217281833337</c:v>
              </c:pt>
              <c:pt idx="57">
                <c:v>-2.6870550615166668</c:v>
              </c:pt>
              <c:pt idx="58">
                <c:v>-2.3537217281833338</c:v>
              </c:pt>
              <c:pt idx="59">
                <c:v>-3.62038839485</c:v>
              </c:pt>
              <c:pt idx="60">
                <c:v>-4.5537217281833335</c:v>
              </c:pt>
              <c:pt idx="61">
                <c:v>-5.2203883948500005</c:v>
              </c:pt>
              <c:pt idx="62">
                <c:v>-3.8203883948500006</c:v>
              </c:pt>
              <c:pt idx="63">
                <c:v>-3.9537217281833335</c:v>
              </c:pt>
              <c:pt idx="64">
                <c:v>-2.6537217281833336</c:v>
              </c:pt>
              <c:pt idx="65">
                <c:v>-3.2537217281833342</c:v>
              </c:pt>
              <c:pt idx="66">
                <c:v>-4.1870550615166673</c:v>
              </c:pt>
              <c:pt idx="67">
                <c:v>-6.2537217281833337</c:v>
              </c:pt>
              <c:pt idx="68">
                <c:v>-7.0537217281833335</c:v>
              </c:pt>
              <c:pt idx="69">
                <c:v>-7.1870550615166664</c:v>
              </c:pt>
              <c:pt idx="70">
                <c:v>-8.5870550615166668</c:v>
              </c:pt>
              <c:pt idx="71">
                <c:v>-12.287055061516668</c:v>
              </c:pt>
              <c:pt idx="72">
                <c:v>-15.72038839485</c:v>
              </c:pt>
              <c:pt idx="73">
                <c:v>-18.253721728183333</c:v>
              </c:pt>
              <c:pt idx="74">
                <c:v>-17.787055061516664</c:v>
              </c:pt>
              <c:pt idx="75">
                <c:v>-16.187055061516663</c:v>
              </c:pt>
              <c:pt idx="76">
                <c:v>-14.60540170571111</c:v>
              </c:pt>
              <c:pt idx="77">
                <c:v>-12.731315579672222</c:v>
              </c:pt>
              <c:pt idx="78">
                <c:v>-12.050199364766668</c:v>
              </c:pt>
              <c:pt idx="79">
                <c:v>-11.391627029966665</c:v>
              </c:pt>
              <c:pt idx="80">
                <c:v>-10.059111116166667</c:v>
              </c:pt>
              <c:pt idx="81">
                <c:v>-8.9660504117000013</c:v>
              </c:pt>
              <c:pt idx="82">
                <c:v>-8.9450386707666656</c:v>
              </c:pt>
              <c:pt idx="83">
                <c:v>-10.095267186033334</c:v>
              </c:pt>
              <c:pt idx="84">
                <c:v>-12.518904015266665</c:v>
              </c:pt>
              <c:pt idx="85">
                <c:v>-12.155479102266668</c:v>
              </c:pt>
              <c:pt idx="86">
                <c:v>-11.071014587933334</c:v>
              </c:pt>
              <c:pt idx="87">
                <c:v>-9.7130664543333349</c:v>
              </c:pt>
              <c:pt idx="88">
                <c:v>-10.615345004666667</c:v>
              </c:pt>
              <c:pt idx="89">
                <c:v>-10.9365964931</c:v>
              </c:pt>
              <c:pt idx="90">
                <c:v>-11.416954970533332</c:v>
              </c:pt>
              <c:pt idx="91">
                <c:v>-10.936925388933332</c:v>
              </c:pt>
              <c:pt idx="92">
                <c:v>-11.255283854366667</c:v>
              </c:pt>
              <c:pt idx="93">
                <c:v>-11.719465100599999</c:v>
              </c:pt>
              <c:pt idx="94">
                <c:v>-12.189714175399999</c:v>
              </c:pt>
              <c:pt idx="95">
                <c:v>-13.549637421999998</c:v>
              </c:pt>
              <c:pt idx="96">
                <c:v>-13.120823367633333</c:v>
              </c:pt>
              <c:pt idx="97">
                <c:v>-13.390757168266667</c:v>
              </c:pt>
              <c:pt idx="98">
                <c:v>-11.487290535533333</c:v>
              </c:pt>
              <c:pt idx="99">
                <c:v>-12.0640296245</c:v>
              </c:pt>
              <c:pt idx="100">
                <c:v>-13.557469730833333</c:v>
              </c:pt>
              <c:pt idx="101">
                <c:v>-17.216608966500001</c:v>
              </c:pt>
              <c:pt idx="102">
                <c:v>-18.424406635533334</c:v>
              </c:pt>
              <c:pt idx="103">
                <c:v>-18.183113740299998</c:v>
              </c:pt>
              <c:pt idx="104">
                <c:v>-18.791166984466667</c:v>
              </c:pt>
              <c:pt idx="105">
                <c:v>-21.055668506066663</c:v>
              </c:pt>
              <c:pt idx="106">
                <c:v>-23.714361851899998</c:v>
              </c:pt>
              <c:pt idx="107">
                <c:v>-25.889412779733334</c:v>
              </c:pt>
              <c:pt idx="108">
                <c:v>-27.530892989600002</c:v>
              </c:pt>
              <c:pt idx="109">
                <c:v>-26.887315113766665</c:v>
              </c:pt>
              <c:pt idx="110">
                <c:v>-26.389382366500001</c:v>
              </c:pt>
              <c:pt idx="111">
                <c:v>-25.873732931333333</c:v>
              </c:pt>
              <c:pt idx="112">
                <c:v>-26.814547250433332</c:v>
              </c:pt>
              <c:pt idx="113">
                <c:v>-25.964109469233335</c:v>
              </c:pt>
              <c:pt idx="114">
                <c:v>-24.581191314699996</c:v>
              </c:pt>
              <c:pt idx="115">
                <c:v>-24.86641884143333</c:v>
              </c:pt>
              <c:pt idx="116">
                <c:v>-26.128006968099999</c:v>
              </c:pt>
              <c:pt idx="117">
                <c:v>-29.138462364100004</c:v>
              </c:pt>
              <c:pt idx="118">
                <c:v>-29.769968731133332</c:v>
              </c:pt>
              <c:pt idx="119">
                <c:v>-29.324036268466667</c:v>
              </c:pt>
              <c:pt idx="120">
                <c:v>-28.364270809466664</c:v>
              </c:pt>
              <c:pt idx="121">
                <c:v>-27.343360402433333</c:v>
              </c:pt>
              <c:pt idx="122">
                <c:v>-25.869223388033333</c:v>
              </c:pt>
              <c:pt idx="123">
                <c:v>-24.017259037633334</c:v>
              </c:pt>
              <c:pt idx="124">
                <c:v>-22.059370256233333</c:v>
              </c:pt>
              <c:pt idx="125">
                <c:v>-21.040626606366665</c:v>
              </c:pt>
              <c:pt idx="126">
                <c:v>-19.0398234745</c:v>
              </c:pt>
              <c:pt idx="127">
                <c:v>-18.030899205000001</c:v>
              </c:pt>
              <c:pt idx="128">
                <c:v>-18.170657851766666</c:v>
              </c:pt>
              <c:pt idx="129">
                <c:v>-18.912068654133336</c:v>
              </c:pt>
              <c:pt idx="130">
                <c:v>-18.2340422917</c:v>
              </c:pt>
              <c:pt idx="131">
                <c:v>-16.430589126433336</c:v>
              </c:pt>
              <c:pt idx="132">
                <c:v>-13.653759084800001</c:v>
              </c:pt>
              <c:pt idx="133">
                <c:v>-12.240972744366667</c:v>
              </c:pt>
              <c:pt idx="134">
                <c:v>-10.372521409566668</c:v>
              </c:pt>
              <c:pt idx="135">
                <c:v>-9.2773996867000008</c:v>
              </c:pt>
              <c:pt idx="136">
                <c:v>-8.0668281169</c:v>
              </c:pt>
              <c:pt idx="137">
                <c:v>-6.5283777716333331</c:v>
              </c:pt>
              <c:pt idx="138">
                <c:v>-5.6170189764666665</c:v>
              </c:pt>
              <c:pt idx="139">
                <c:v>-5.8226934342999996</c:v>
              </c:pt>
              <c:pt idx="140">
                <c:v>-5.5655483537333339</c:v>
              </c:pt>
              <c:pt idx="141">
                <c:v>-5.5066707642333341</c:v>
              </c:pt>
              <c:pt idx="142">
                <c:v>-4.3396112195666667</c:v>
              </c:pt>
              <c:pt idx="143">
                <c:v>-4.8504881748999997</c:v>
              </c:pt>
              <c:pt idx="144">
                <c:v>-4.5946169126666669</c:v>
              </c:pt>
              <c:pt idx="145">
                <c:v>-4.5310488763000007</c:v>
              </c:pt>
              <c:pt idx="146">
                <c:v>-3.8813858389333333</c:v>
              </c:pt>
              <c:pt idx="147">
                <c:v>-3.0260778662999996</c:v>
              </c:pt>
              <c:pt idx="148">
                <c:v>-2.7709837202666669</c:v>
              </c:pt>
              <c:pt idx="149">
                <c:v>-1.9594681035333334</c:v>
              </c:pt>
              <c:pt idx="150">
                <c:v>-1.6067445989333333</c:v>
              </c:pt>
              <c:pt idx="151">
                <c:v>-6.4973685566666647E-2</c:v>
              </c:pt>
              <c:pt idx="152">
                <c:v>9.4252119433333378E-2</c:v>
              </c:pt>
              <c:pt idx="153">
                <c:v>-0.90389654066666658</c:v>
              </c:pt>
              <c:pt idx="154">
                <c:v>-2.7722120175666665</c:v>
              </c:pt>
              <c:pt idx="155">
                <c:v>-3.3851120300333331</c:v>
              </c:pt>
              <c:pt idx="156">
                <c:v>-1.6620749355666666</c:v>
              </c:pt>
            </c:numLit>
          </c:val>
          <c:smooth val="0"/>
        </c:ser>
        <c:ser>
          <c:idx val="3"/>
          <c:order val="3"/>
          <c:tx>
            <c:v>servicos</c:v>
          </c:tx>
          <c:spPr>
            <a:ln w="25400">
              <a:solidFill>
                <a:srgbClr val="333333"/>
              </a:solidFill>
              <a:prstDash val="solid"/>
            </a:ln>
          </c:spPr>
          <c:marker>
            <c:symbol val="none"/>
          </c:marker>
          <c:dLbls>
            <c:dLbl>
              <c:idx val="20"/>
              <c:layout>
                <c:manualLayout>
                  <c:x val="0.11421646762239826"/>
                  <c:y val="0.20090738657667792"/>
                </c:manualLayout>
              </c:layout>
              <c:tx>
                <c:rich>
                  <a:bodyPr/>
                  <a:lstStyle/>
                  <a:p>
                    <a:pPr>
                      <a:defRPr sz="800" b="0" i="0" u="none" strike="noStrike" baseline="0">
                        <a:solidFill>
                          <a:srgbClr val="000000"/>
                        </a:solidFill>
                        <a:latin typeface="Arial"/>
                        <a:ea typeface="Arial"/>
                        <a:cs typeface="Arial"/>
                      </a:defRPr>
                    </a:pPr>
                    <a:r>
                      <a:rPr lang="pt-PT" sz="700" b="1" i="0" u="none" strike="noStrike" baseline="0">
                        <a:solidFill>
                          <a:srgbClr val="000000"/>
                        </a:solidFill>
                        <a:latin typeface="Arial"/>
                        <a:cs typeface="Arial"/>
                      </a:rPr>
                      <a:t>serviços</a:t>
                    </a:r>
                    <a:r>
                      <a:rPr lang="pt-PT" sz="800" b="1" i="0" u="none" strike="noStrike" baseline="0">
                        <a:solidFill>
                          <a:srgbClr val="000000"/>
                        </a:solidFill>
                        <a:latin typeface="Arial"/>
                        <a:cs typeface="Arial"/>
                      </a:rPr>
                      <a:t> </a:t>
                    </a:r>
                    <a:r>
                      <a:rPr lang="pt-PT" sz="600" b="0" i="0" u="none" strike="noStrike" baseline="0">
                        <a:solidFill>
                          <a:srgbClr val="000000"/>
                        </a:solidFill>
                        <a:latin typeface="Arial"/>
                        <a:cs typeface="Arial"/>
                      </a:rPr>
                      <a:t>(2)</a:t>
                    </a:r>
                  </a:p>
                </c:rich>
              </c:tx>
              <c:spPr>
                <a:noFill/>
                <a:ln w="25400">
                  <a:noFill/>
                </a:ln>
              </c:spPr>
              <c:dLblPos val="r"/>
              <c:showLegendKey val="0"/>
              <c:showVal val="0"/>
              <c:showCatName val="0"/>
              <c:showSerName val="0"/>
              <c:showPercent val="0"/>
              <c:showBubbleSize val="0"/>
            </c:dLbl>
            <c:showLegendKey val="0"/>
            <c:showVal val="0"/>
            <c:showCatName val="0"/>
            <c:showSerName val="0"/>
            <c:showPercent val="0"/>
            <c:showBubbleSize val="0"/>
          </c:dLbls>
          <c:cat>
            <c:strLit>
              <c:ptCount val="157"/>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strLit>
          </c:cat>
          <c:val>
            <c:numLit>
              <c:formatCode>0.0</c:formatCode>
              <c:ptCount val="157"/>
              <c:pt idx="0">
                <c:v>-20.844788707999999</c:v>
              </c:pt>
              <c:pt idx="1">
                <c:v>-19.007384314999999</c:v>
              </c:pt>
              <c:pt idx="2">
                <c:v>-21.135478368333334</c:v>
              </c:pt>
              <c:pt idx="3">
                <c:v>-26.383197113333335</c:v>
              </c:pt>
              <c:pt idx="4">
                <c:v>-28.957033185333334</c:v>
              </c:pt>
              <c:pt idx="5">
                <c:v>-30.038192025333334</c:v>
              </c:pt>
              <c:pt idx="6">
                <c:v>-22.126115336666668</c:v>
              </c:pt>
              <c:pt idx="7">
                <c:v>-22.179848946000003</c:v>
              </c:pt>
              <c:pt idx="8">
                <c:v>-18.446593287333332</c:v>
              </c:pt>
              <c:pt idx="9">
                <c:v>-18.130228893999998</c:v>
              </c:pt>
              <c:pt idx="10">
                <c:v>-15.824544835666666</c:v>
              </c:pt>
              <c:pt idx="11">
                <c:v>-17.303618784666668</c:v>
              </c:pt>
              <c:pt idx="12">
                <c:v>-18.032900621333336</c:v>
              </c:pt>
              <c:pt idx="13">
                <c:v>-19.660717833333333</c:v>
              </c:pt>
              <c:pt idx="14">
                <c:v>-16.281839521666665</c:v>
              </c:pt>
              <c:pt idx="15">
                <c:v>-17.627704306666669</c:v>
              </c:pt>
              <c:pt idx="16">
                <c:v>-14.743276931000002</c:v>
              </c:pt>
              <c:pt idx="17">
                <c:v>-14.727061637666665</c:v>
              </c:pt>
              <c:pt idx="18">
                <c:v>-9.7335097173333338</c:v>
              </c:pt>
              <c:pt idx="19">
                <c:v>-8.2378863673333331</c:v>
              </c:pt>
              <c:pt idx="20">
                <c:v>-8.4697220626666674</c:v>
              </c:pt>
              <c:pt idx="21">
                <c:v>-12.870878742666667</c:v>
              </c:pt>
              <c:pt idx="22">
                <c:v>-12.944982052999999</c:v>
              </c:pt>
              <c:pt idx="23">
                <c:v>-10.634485916000001</c:v>
              </c:pt>
              <c:pt idx="24">
                <c:v>-5.3802700999999997</c:v>
              </c:pt>
              <c:pt idx="25">
                <c:v>-3.593917832666667</c:v>
              </c:pt>
              <c:pt idx="26">
                <c:v>-3.4314094419999996</c:v>
              </c:pt>
              <c:pt idx="27">
                <c:v>-4.692793859</c:v>
              </c:pt>
              <c:pt idx="28">
                <c:v>-8.3684682476666676</c:v>
              </c:pt>
              <c:pt idx="29">
                <c:v>-14.174049141333333</c:v>
              </c:pt>
              <c:pt idx="30">
                <c:v>-18.257108439333333</c:v>
              </c:pt>
              <c:pt idx="31">
                <c:v>-18.839802488999997</c:v>
              </c:pt>
              <c:pt idx="32">
                <c:v>-14.838885125666666</c:v>
              </c:pt>
              <c:pt idx="33">
                <c:v>-12.576628794666666</c:v>
              </c:pt>
              <c:pt idx="34">
                <c:v>-11.88561724</c:v>
              </c:pt>
              <c:pt idx="35">
                <c:v>-9.3716067690000013</c:v>
              </c:pt>
              <c:pt idx="36">
                <c:v>-9.8791888036666666</c:v>
              </c:pt>
              <c:pt idx="37">
                <c:v>-10.788188004333335</c:v>
              </c:pt>
              <c:pt idx="38">
                <c:v>-15.119811495</c:v>
              </c:pt>
              <c:pt idx="39">
                <c:v>-13.622410634</c:v>
              </c:pt>
              <c:pt idx="40">
                <c:v>-10.052545305999999</c:v>
              </c:pt>
              <c:pt idx="41">
                <c:v>-6.8120097549999992</c:v>
              </c:pt>
              <c:pt idx="42">
                <c:v>-6.6730060203333323</c:v>
              </c:pt>
              <c:pt idx="43">
                <c:v>-8.8568119316666678</c:v>
              </c:pt>
              <c:pt idx="44">
                <c:v>-12.686494009666667</c:v>
              </c:pt>
              <c:pt idx="45">
                <c:v>-15.382771963666665</c:v>
              </c:pt>
              <c:pt idx="46">
                <c:v>-15.882432948666667</c:v>
              </c:pt>
              <c:pt idx="47">
                <c:v>-15.890442157999999</c:v>
              </c:pt>
              <c:pt idx="48">
                <c:v>-15.696710387000001</c:v>
              </c:pt>
              <c:pt idx="49">
                <c:v>-11.758494947333334</c:v>
              </c:pt>
              <c:pt idx="50">
                <c:v>-10.870157992666668</c:v>
              </c:pt>
              <c:pt idx="51">
                <c:v>-11.424092072000001</c:v>
              </c:pt>
              <c:pt idx="52">
                <c:v>-15.758167873333335</c:v>
              </c:pt>
              <c:pt idx="53">
                <c:v>-18.623241754666665</c:v>
              </c:pt>
              <c:pt idx="54">
                <c:v>-18.62812143</c:v>
              </c:pt>
              <c:pt idx="55">
                <c:v>-15.668435522333334</c:v>
              </c:pt>
              <c:pt idx="56">
                <c:v>-11.636458832000001</c:v>
              </c:pt>
              <c:pt idx="57">
                <c:v>-9.4760747476666669</c:v>
              </c:pt>
              <c:pt idx="58">
                <c:v>-11.370263989</c:v>
              </c:pt>
              <c:pt idx="59">
                <c:v>-11.510471604666668</c:v>
              </c:pt>
              <c:pt idx="60">
                <c:v>-10.857322107</c:v>
              </c:pt>
              <c:pt idx="61">
                <c:v>-10.413066371666666</c:v>
              </c:pt>
              <c:pt idx="62">
                <c:v>-10.459868952333332</c:v>
              </c:pt>
              <c:pt idx="63">
                <c:v>-8.5965610423333345</c:v>
              </c:pt>
              <c:pt idx="64">
                <c:v>-9.6602890123333349</c:v>
              </c:pt>
              <c:pt idx="65">
                <c:v>-7.258791707666667</c:v>
              </c:pt>
              <c:pt idx="66">
                <c:v>-10.995394012666665</c:v>
              </c:pt>
              <c:pt idx="67">
                <c:v>-12.379948855666667</c:v>
              </c:pt>
              <c:pt idx="68">
                <c:v>-12.867017806</c:v>
              </c:pt>
              <c:pt idx="69">
                <c:v>-14.646640400666669</c:v>
              </c:pt>
              <c:pt idx="70">
                <c:v>-14.408777928333331</c:v>
              </c:pt>
              <c:pt idx="71">
                <c:v>-16.900003844333334</c:v>
              </c:pt>
              <c:pt idx="72">
                <c:v>-15.974705770666665</c:v>
              </c:pt>
              <c:pt idx="73">
                <c:v>-15.675808182666666</c:v>
              </c:pt>
              <c:pt idx="74">
                <c:v>-16.761105909000001</c:v>
              </c:pt>
              <c:pt idx="75">
                <c:v>-14.169252767333333</c:v>
              </c:pt>
              <c:pt idx="76">
                <c:v>-12.022859696333333</c:v>
              </c:pt>
              <c:pt idx="77">
                <c:v>-9.3143536166666667</c:v>
              </c:pt>
              <c:pt idx="78">
                <c:v>-8.2890523236666684</c:v>
              </c:pt>
              <c:pt idx="79">
                <c:v>-6.9157337596666659</c:v>
              </c:pt>
              <c:pt idx="80">
                <c:v>-6.4804140429999997</c:v>
              </c:pt>
              <c:pt idx="81">
                <c:v>-4.6339928786666666</c:v>
              </c:pt>
              <c:pt idx="82">
                <c:v>-4.1681547813333335</c:v>
              </c:pt>
              <c:pt idx="83">
                <c:v>-3.7050493483333331</c:v>
              </c:pt>
              <c:pt idx="84">
                <c:v>-4.7996182863333336</c:v>
              </c:pt>
              <c:pt idx="85">
                <c:v>-5.3122655666666665</c:v>
              </c:pt>
              <c:pt idx="86">
                <c:v>-4.5263463266666664</c:v>
              </c:pt>
              <c:pt idx="87">
                <c:v>-5.7288997219999986</c:v>
              </c:pt>
              <c:pt idx="88">
                <c:v>-6.0457237600000004</c:v>
              </c:pt>
              <c:pt idx="89">
                <c:v>-7.9756534436666655</c:v>
              </c:pt>
              <c:pt idx="90">
                <c:v>-7.3062982626666662</c:v>
              </c:pt>
              <c:pt idx="91">
                <c:v>-7.2091823023333328</c:v>
              </c:pt>
              <c:pt idx="92">
                <c:v>-5.7242542279999995</c:v>
              </c:pt>
              <c:pt idx="93">
                <c:v>-5.3102404803333334</c:v>
              </c:pt>
              <c:pt idx="94">
                <c:v>-5.1860285616666673</c:v>
              </c:pt>
              <c:pt idx="95">
                <c:v>-5.822307084666666</c:v>
              </c:pt>
              <c:pt idx="96">
                <c:v>-8.9298685779999989</c:v>
              </c:pt>
              <c:pt idx="97">
                <c:v>-10.967112577666667</c:v>
              </c:pt>
              <c:pt idx="98">
                <c:v>-13.195349628666667</c:v>
              </c:pt>
              <c:pt idx="99">
                <c:v>-13.998893314</c:v>
              </c:pt>
              <c:pt idx="100">
                <c:v>-14.508419283</c:v>
              </c:pt>
              <c:pt idx="101">
                <c:v>-14.227899859333334</c:v>
              </c:pt>
              <c:pt idx="102">
                <c:v>-13.391770551999999</c:v>
              </c:pt>
              <c:pt idx="103">
                <c:v>-13.696067077999999</c:v>
              </c:pt>
              <c:pt idx="104">
                <c:v>-14.488804793666667</c:v>
              </c:pt>
              <c:pt idx="105">
                <c:v>-15.808626991000002</c:v>
              </c:pt>
              <c:pt idx="106">
                <c:v>-16.799464513666667</c:v>
              </c:pt>
              <c:pt idx="107">
                <c:v>-18.092140872000002</c:v>
              </c:pt>
              <c:pt idx="108">
                <c:v>-17.659379256333334</c:v>
              </c:pt>
              <c:pt idx="109">
                <c:v>-17.004257619666664</c:v>
              </c:pt>
              <c:pt idx="110">
                <c:v>-15.888205750999999</c:v>
              </c:pt>
              <c:pt idx="111">
                <c:v>-15.541506318000001</c:v>
              </c:pt>
              <c:pt idx="112">
                <c:v>-16.687580124333333</c:v>
              </c:pt>
              <c:pt idx="113">
                <c:v>-16.538749232666664</c:v>
              </c:pt>
              <c:pt idx="114">
                <c:v>-15.909797078333334</c:v>
              </c:pt>
              <c:pt idx="115">
                <c:v>-14.500476074</c:v>
              </c:pt>
              <c:pt idx="116">
                <c:v>-15.417375897999998</c:v>
              </c:pt>
              <c:pt idx="117">
                <c:v>-15.810206168666667</c:v>
              </c:pt>
              <c:pt idx="118">
                <c:v>-17.124258363333336</c:v>
              </c:pt>
              <c:pt idx="119">
                <c:v>-17.212402900333334</c:v>
              </c:pt>
              <c:pt idx="120">
                <c:v>-18.67381108133333</c:v>
              </c:pt>
              <c:pt idx="121">
                <c:v>-18.314110851666666</c:v>
              </c:pt>
              <c:pt idx="122">
                <c:v>-17.944373485</c:v>
              </c:pt>
              <c:pt idx="123">
                <c:v>-17.238192460666667</c:v>
              </c:pt>
              <c:pt idx="124">
                <c:v>-18.034900395666668</c:v>
              </c:pt>
              <c:pt idx="125">
                <c:v>-17.042684931</c:v>
              </c:pt>
              <c:pt idx="126">
                <c:v>-15.691010070666669</c:v>
              </c:pt>
              <c:pt idx="127">
                <c:v>-12.795973870333334</c:v>
              </c:pt>
              <c:pt idx="128">
                <c:v>-11.868318921333332</c:v>
              </c:pt>
              <c:pt idx="129">
                <c:v>-10.820857513333332</c:v>
              </c:pt>
              <c:pt idx="130">
                <c:v>-10.109637464</c:v>
              </c:pt>
              <c:pt idx="131">
                <c:v>-8.7552807126666661</c:v>
              </c:pt>
              <c:pt idx="132">
                <c:v>-6.1927593260000009</c:v>
              </c:pt>
              <c:pt idx="133">
                <c:v>-4.4999044410000009</c:v>
              </c:pt>
              <c:pt idx="134">
                <c:v>-3.9019390726666665</c:v>
              </c:pt>
              <c:pt idx="135">
                <c:v>-4.399562965666667</c:v>
              </c:pt>
              <c:pt idx="136">
                <c:v>-4.1650915063333338</c:v>
              </c:pt>
              <c:pt idx="137">
                <c:v>-3.9253951783333334</c:v>
              </c:pt>
              <c:pt idx="138">
                <c:v>-4.4869263583333332</c:v>
              </c:pt>
              <c:pt idx="139">
                <c:v>-4.9236136086666669</c:v>
              </c:pt>
              <c:pt idx="140">
                <c:v>-4.4189811270000003</c:v>
              </c:pt>
              <c:pt idx="141">
                <c:v>-4.0824356456666671</c:v>
              </c:pt>
              <c:pt idx="142">
                <c:v>-1.731004478666667</c:v>
              </c:pt>
              <c:pt idx="143">
                <c:v>-2.3262501300000005</c:v>
              </c:pt>
              <c:pt idx="144">
                <c:v>-0.85290886766666674</c:v>
              </c:pt>
              <c:pt idx="145">
                <c:v>-2.7825338003333329</c:v>
              </c:pt>
              <c:pt idx="146">
                <c:v>-2.2829739073333335</c:v>
              </c:pt>
              <c:pt idx="147">
                <c:v>-3.3649098263333332</c:v>
              </c:pt>
              <c:pt idx="148">
                <c:v>-3.0262207466666666</c:v>
              </c:pt>
              <c:pt idx="149">
                <c:v>-3.1554832039999998</c:v>
              </c:pt>
              <c:pt idx="150">
                <c:v>-2.1808958756666672</c:v>
              </c:pt>
              <c:pt idx="151">
                <c:v>-2.2409918860000002</c:v>
              </c:pt>
              <c:pt idx="152">
                <c:v>-1.9255835259999998</c:v>
              </c:pt>
              <c:pt idx="153">
                <c:v>-2.1027042256666668</c:v>
              </c:pt>
              <c:pt idx="154">
                <c:v>-1.7223771470000002</c:v>
              </c:pt>
              <c:pt idx="155">
                <c:v>0.37684248999999986</c:v>
              </c:pt>
              <c:pt idx="156">
                <c:v>0.76121411233333325</c:v>
              </c:pt>
            </c:numLit>
          </c:val>
          <c:smooth val="0"/>
        </c:ser>
        <c:dLbls>
          <c:showLegendKey val="0"/>
          <c:showVal val="0"/>
          <c:showCatName val="0"/>
          <c:showSerName val="0"/>
          <c:showPercent val="0"/>
          <c:showBubbleSize val="0"/>
        </c:dLbls>
        <c:marker val="1"/>
        <c:smooth val="0"/>
        <c:axId val="135603328"/>
        <c:axId val="135604864"/>
      </c:lineChart>
      <c:catAx>
        <c:axId val="135603328"/>
        <c:scaling>
          <c:orientation val="minMax"/>
        </c:scaling>
        <c:delete val="0"/>
        <c:axPos val="b"/>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135604864"/>
        <c:crosses val="autoZero"/>
        <c:auto val="1"/>
        <c:lblAlgn val="ctr"/>
        <c:lblOffset val="100"/>
        <c:tickLblSkip val="1"/>
        <c:tickMarkSkip val="1"/>
        <c:noMultiLvlLbl val="0"/>
      </c:catAx>
      <c:valAx>
        <c:axId val="135604864"/>
        <c:scaling>
          <c:orientation val="minMax"/>
          <c:max val="4"/>
          <c:min val="-6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135603328"/>
        <c:crosses val="autoZero"/>
        <c:crossBetween val="between"/>
        <c:majorUnit val="10"/>
      </c:valAx>
      <c:spPr>
        <a:gradFill rotWithShape="0">
          <a:gsLst>
            <a:gs pos="0">
              <a:srgbClr val="EBF7FF"/>
            </a:gs>
            <a:gs pos="100000">
              <a:srgbClr val="FFFFFF"/>
            </a:gs>
          </a:gsLst>
          <a:lin ang="5400000" scaled="1"/>
        </a:gradFill>
        <a:ln w="25400">
          <a:noFill/>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809601609597091"/>
          <c:y val="6.3777172084258704E-2"/>
          <c:w val="0.60380736269640012"/>
          <c:h val="0.77189104858400337"/>
        </c:manualLayout>
      </c:layout>
      <c:radarChart>
        <c:radarStyle val="marker"/>
        <c:varyColors val="0"/>
        <c:ser>
          <c:idx val="1"/>
          <c:order val="0"/>
          <c:spPr>
            <a:ln w="28575" cap="flat" cmpd="sng" algn="ctr">
              <a:solidFill>
                <a:schemeClr val="accent2"/>
              </a:solidFill>
              <a:prstDash val="solid"/>
            </a:ln>
            <a:effectLst/>
          </c:spPr>
          <c:marker>
            <c:symbol val="none"/>
          </c:marker>
          <c:cat>
            <c:strRef>
              <c:f>'21destaque'!$D$9:$D$26</c:f>
              <c:strCache>
                <c:ptCount val="18"/>
                <c:pt idx="0">
                  <c:v>Alemanha</c:v>
                </c:pt>
                <c:pt idx="1">
                  <c:v>Áustria</c:v>
                </c:pt>
                <c:pt idx="2">
                  <c:v>Bélgica</c:v>
                </c:pt>
                <c:pt idx="3">
                  <c:v>Chipre</c:v>
                </c:pt>
                <c:pt idx="4">
                  <c:v>Croácia</c:v>
                </c:pt>
                <c:pt idx="5">
                  <c:v>Eslováquia</c:v>
                </c:pt>
                <c:pt idx="6">
                  <c:v>Eslovénia</c:v>
                </c:pt>
                <c:pt idx="7">
                  <c:v>Espanha</c:v>
                </c:pt>
                <c:pt idx="8">
                  <c:v>Estónia</c:v>
                </c:pt>
                <c:pt idx="9">
                  <c:v>Finlândia</c:v>
                </c:pt>
                <c:pt idx="10">
                  <c:v>França</c:v>
                </c:pt>
                <c:pt idx="11">
                  <c:v>Grécia</c:v>
                </c:pt>
                <c:pt idx="12">
                  <c:v>Países Baixos</c:v>
                </c:pt>
                <c:pt idx="13">
                  <c:v>Irlanda</c:v>
                </c:pt>
                <c:pt idx="14">
                  <c:v>Itália</c:v>
                </c:pt>
                <c:pt idx="15">
                  <c:v>Luxemburgo</c:v>
                </c:pt>
                <c:pt idx="16">
                  <c:v>Malta</c:v>
                </c:pt>
                <c:pt idx="17">
                  <c:v>Portugal</c:v>
                </c:pt>
              </c:strCache>
            </c:strRef>
          </c:cat>
          <c:val>
            <c:numRef>
              <c:f>'21destaque'!$I$9:$I$26</c:f>
              <c:numCache>
                <c:formatCode>#,##0.00</c:formatCode>
                <c:ptCount val="18"/>
                <c:pt idx="0">
                  <c:v>0.93181818181818166</c:v>
                </c:pt>
                <c:pt idx="1">
                  <c:v>0.88524590163934436</c:v>
                </c:pt>
                <c:pt idx="2">
                  <c:v>0.86813186813186816</c:v>
                </c:pt>
                <c:pt idx="3">
                  <c:v>0.93599999999999994</c:v>
                </c:pt>
                <c:pt idx="4">
                  <c:v>1.1205673758865249</c:v>
                </c:pt>
                <c:pt idx="5">
                  <c:v>1.3409090909090908</c:v>
                </c:pt>
                <c:pt idx="6">
                  <c:v>1.1447368421052631</c:v>
                </c:pt>
                <c:pt idx="7">
                  <c:v>1.1871657754010696</c:v>
                </c:pt>
                <c:pt idx="8">
                  <c:v>0.77464788732394374</c:v>
                </c:pt>
                <c:pt idx="9">
                  <c:v>0.9375</c:v>
                </c:pt>
                <c:pt idx="10">
                  <c:v>0.89523809523809528</c:v>
                </c:pt>
                <c:pt idx="11">
                  <c:v>1.3601895734597156</c:v>
                </c:pt>
                <c:pt idx="12">
                  <c:v>1.1500000000000001</c:v>
                </c:pt>
                <c:pt idx="13">
                  <c:v>0.65686274509803932</c:v>
                </c:pt>
                <c:pt idx="14">
                  <c:v>1.0917431192660549</c:v>
                </c:pt>
                <c:pt idx="15">
                  <c:v>1.2280701754385965</c:v>
                </c:pt>
                <c:pt idx="16">
                  <c:v>1.1590909090909089</c:v>
                </c:pt>
                <c:pt idx="17">
                  <c:v>1.0423728813559321</c:v>
                </c:pt>
              </c:numCache>
            </c:numRef>
          </c:val>
        </c:ser>
        <c:dLbls>
          <c:showLegendKey val="0"/>
          <c:showVal val="0"/>
          <c:showCatName val="0"/>
          <c:showSerName val="0"/>
          <c:showPercent val="0"/>
          <c:showBubbleSize val="0"/>
        </c:dLbls>
        <c:axId val="138295936"/>
        <c:axId val="138305920"/>
      </c:radarChart>
      <c:catAx>
        <c:axId val="138295936"/>
        <c:scaling>
          <c:orientation val="minMax"/>
        </c:scaling>
        <c:delete val="0"/>
        <c:axPos val="b"/>
        <c:majorGridlines>
          <c:spPr>
            <a:ln w="3175">
              <a:solidFill>
                <a:srgbClr val="333333"/>
              </a:solidFill>
              <a:prstDash val="solid"/>
            </a:ln>
          </c:spPr>
        </c:majorGridlines>
        <c:numFmt formatCode="0000" sourceLinked="0"/>
        <c:majorTickMark val="out"/>
        <c:minorTickMark val="none"/>
        <c:tickLblPos val="nextTo"/>
        <c:txPr>
          <a:bodyPr rot="60000" vert="horz" anchor="t" anchorCtr="0"/>
          <a:lstStyle/>
          <a:p>
            <a:pPr>
              <a:defRPr sz="700" b="0" i="0" u="none" strike="noStrike" baseline="0">
                <a:solidFill>
                  <a:srgbClr val="333333"/>
                </a:solidFill>
                <a:latin typeface="Arial"/>
                <a:ea typeface="Arial"/>
                <a:cs typeface="Arial"/>
              </a:defRPr>
            </a:pPr>
            <a:endParaRPr lang="pt-PT"/>
          </a:p>
        </c:txPr>
        <c:crossAx val="138305920"/>
        <c:crosses val="autoZero"/>
        <c:auto val="0"/>
        <c:lblAlgn val="ctr"/>
        <c:lblOffset val="100"/>
        <c:noMultiLvlLbl val="0"/>
      </c:catAx>
      <c:valAx>
        <c:axId val="138305920"/>
        <c:scaling>
          <c:orientation val="minMax"/>
          <c:max val="1.8"/>
          <c:min val="0"/>
        </c:scaling>
        <c:delete val="0"/>
        <c:axPos val="l"/>
        <c:majorGridlines>
          <c:spPr>
            <a:ln w="3175">
              <a:solidFill>
                <a:srgbClr val="333333"/>
              </a:solidFill>
              <a:prstDash val="solid"/>
            </a:ln>
          </c:spPr>
        </c:majorGridlines>
        <c:numFmt formatCode="0.0" sourceLinked="0"/>
        <c:majorTickMark val="cross"/>
        <c:minorTickMark val="none"/>
        <c:tickLblPos val="nextTo"/>
        <c:spPr>
          <a:ln w="3175">
            <a:solidFill>
              <a:srgbClr val="333333"/>
            </a:solidFill>
            <a:prstDash val="solid"/>
          </a:ln>
        </c:spPr>
        <c:txPr>
          <a:bodyPr rot="0" vert="horz"/>
          <a:lstStyle/>
          <a:p>
            <a:pPr>
              <a:defRPr sz="700" b="0" i="0" u="none" strike="noStrike" baseline="0">
                <a:solidFill>
                  <a:srgbClr val="333333"/>
                </a:solidFill>
                <a:latin typeface="Arial"/>
                <a:ea typeface="Arial"/>
                <a:cs typeface="Arial"/>
              </a:defRPr>
            </a:pPr>
            <a:endParaRPr lang="pt-PT"/>
          </a:p>
        </c:txPr>
        <c:crossAx val="138295936"/>
        <c:crosses val="autoZero"/>
        <c:crossBetween val="between"/>
        <c:majorUnit val="0.5"/>
        <c:minorUnit val="0.5"/>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c:printSettings>
</c:chartSpace>
</file>

<file path=xl/ctrlProps/ctrlProp1.xml><?xml version="1.0" encoding="utf-8"?>
<formControlPr xmlns="http://schemas.microsoft.com/office/spreadsheetml/2009/9/main" objectType="Drop" dropLines="2" dropStyle="combo" dx="16" fmlaLink="$AI$8" fmlaRange="$AK$8:$AK$9" val="0"/>
</file>

<file path=xl/drawings/_rels/drawing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jpg"/></Relationships>
</file>

<file path=xl/drawings/_rels/drawing7.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18.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5" Type="http://schemas.openxmlformats.org/officeDocument/2006/relationships/chart" Target="../charts/chart9.xml"/><Relationship Id="rId4" Type="http://schemas.openxmlformats.org/officeDocument/2006/relationships/chart" Target="../charts/chart8.xml"/></Relationships>
</file>

<file path=xl/drawings/_rels/drawing20.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chart" Target="../charts/chart11.xml"/><Relationship Id="rId1" Type="http://schemas.openxmlformats.org/officeDocument/2006/relationships/chart" Target="../charts/chart10.xml"/><Relationship Id="rId4" Type="http://schemas.openxmlformats.org/officeDocument/2006/relationships/chart" Target="../charts/chart13.xml"/></Relationships>
</file>

<file path=xl/drawings/_rels/drawing26.xml.rels><?xml version="1.0" encoding="UTF-8" standalone="yes"?>
<Relationships xmlns="http://schemas.openxmlformats.org/package/2006/relationships"><Relationship Id="rId3" Type="http://schemas.openxmlformats.org/officeDocument/2006/relationships/chart" Target="../charts/chart16.xml"/><Relationship Id="rId2" Type="http://schemas.openxmlformats.org/officeDocument/2006/relationships/chart" Target="../charts/chart15.xml"/><Relationship Id="rId1" Type="http://schemas.openxmlformats.org/officeDocument/2006/relationships/chart" Target="../charts/chart14.xml"/><Relationship Id="rId6" Type="http://schemas.openxmlformats.org/officeDocument/2006/relationships/chart" Target="../charts/chart19.xml"/><Relationship Id="rId5" Type="http://schemas.openxmlformats.org/officeDocument/2006/relationships/chart" Target="../charts/chart18.xml"/><Relationship Id="rId4" Type="http://schemas.openxmlformats.org/officeDocument/2006/relationships/chart" Target="../charts/chart17.xml"/></Relationships>
</file>

<file path=xl/drawings/_rels/drawing32.xml.rels><?xml version="1.0" encoding="UTF-8" standalone="yes"?>
<Relationships xmlns="http://schemas.openxmlformats.org/package/2006/relationships"><Relationship Id="rId2" Type="http://schemas.openxmlformats.org/officeDocument/2006/relationships/chart" Target="../charts/chart20.xml"/><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xdr:oneCellAnchor>
    <xdr:from>
      <xdr:col>6</xdr:col>
      <xdr:colOff>142875</xdr:colOff>
      <xdr:row>12</xdr:row>
      <xdr:rowOff>0</xdr:rowOff>
    </xdr:from>
    <xdr:ext cx="3196003" cy="1494127"/>
    <xdr:sp macro="" textlink="">
      <xdr:nvSpPr>
        <xdr:cNvPr id="2" name="Text Box 1"/>
        <xdr:cNvSpPr txBox="1">
          <a:spLocks noChangeArrowheads="1"/>
        </xdr:cNvSpPr>
      </xdr:nvSpPr>
      <xdr:spPr bwMode="auto">
        <a:xfrm>
          <a:off x="2752725" y="1876425"/>
          <a:ext cx="3196003" cy="1494127"/>
        </a:xfrm>
        <a:prstGeom prst="rect">
          <a:avLst/>
        </a:prstGeom>
        <a:noFill/>
        <a:ln w="9525">
          <a:noFill/>
          <a:miter lim="800000"/>
          <a:headEnd/>
          <a:tailEnd/>
        </a:ln>
      </xdr:spPr>
      <xdr:txBody>
        <a:bodyPr wrap="none" lIns="82296" tIns="77724" rIns="0" bIns="0" anchor="t" upright="1">
          <a:spAutoFit/>
        </a:bodyPr>
        <a:lstStyle/>
        <a:p>
          <a:pPr algn="l" rtl="0">
            <a:defRPr sz="1000"/>
          </a:pPr>
          <a:r>
            <a:rPr lang="pt-PT" sz="4800" b="1" i="0" u="none" strike="noStrike" baseline="0">
              <a:solidFill>
                <a:schemeClr val="tx2"/>
              </a:solidFill>
              <a:latin typeface="Arial"/>
              <a:cs typeface="Arial"/>
            </a:rPr>
            <a:t>Boletim </a:t>
          </a:r>
        </a:p>
        <a:p>
          <a:pPr algn="l" rtl="0">
            <a:defRPr sz="1000"/>
          </a:pPr>
          <a:r>
            <a:rPr lang="pt-PT" sz="4800" b="1" i="0" u="none" strike="noStrike" baseline="0">
              <a:solidFill>
                <a:schemeClr val="tx2"/>
              </a:solidFill>
              <a:latin typeface="Arial"/>
              <a:cs typeface="Arial"/>
            </a:rPr>
            <a:t>Estatístico</a:t>
          </a:r>
        </a:p>
      </xdr:txBody>
    </xdr:sp>
    <xdr:clientData/>
  </xdr:oneCellAnchor>
  <xdr:twoCellAnchor editAs="oneCell">
    <xdr:from>
      <xdr:col>2</xdr:col>
      <xdr:colOff>26553</xdr:colOff>
      <xdr:row>1</xdr:row>
      <xdr:rowOff>121039</xdr:rowOff>
    </xdr:from>
    <xdr:to>
      <xdr:col>3</xdr:col>
      <xdr:colOff>1464828</xdr:colOff>
      <xdr:row>3</xdr:row>
      <xdr:rowOff>302014</xdr:rowOff>
    </xdr:to>
    <xdr:pic>
      <xdr:nvPicPr>
        <xdr:cNvPr id="5121"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293253" y="216289"/>
          <a:ext cx="2524125" cy="561975"/>
        </a:xfrm>
        <a:prstGeom prst="rect">
          <a:avLst/>
        </a:prstGeom>
        <a:noFill/>
        <a:ln w="1">
          <a:noFill/>
          <a:miter lim="800000"/>
          <a:headEnd/>
          <a:tailEnd type="none" w="med" len="med"/>
        </a:ln>
        <a:effectLst/>
      </xdr:spPr>
    </xdr:pic>
    <xdr:clientData/>
  </xdr:twoCellAnchor>
  <xdr:oneCellAnchor>
    <xdr:from>
      <xdr:col>6</xdr:col>
      <xdr:colOff>142875</xdr:colOff>
      <xdr:row>12</xdr:row>
      <xdr:rowOff>0</xdr:rowOff>
    </xdr:from>
    <xdr:ext cx="3196003" cy="1494127"/>
    <xdr:sp macro="" textlink="">
      <xdr:nvSpPr>
        <xdr:cNvPr id="18" name="Text Box 1"/>
        <xdr:cNvSpPr txBox="1">
          <a:spLocks noChangeArrowheads="1"/>
        </xdr:cNvSpPr>
      </xdr:nvSpPr>
      <xdr:spPr bwMode="auto">
        <a:xfrm>
          <a:off x="2752725" y="1876425"/>
          <a:ext cx="3196003" cy="1494127"/>
        </a:xfrm>
        <a:prstGeom prst="rect">
          <a:avLst/>
        </a:prstGeom>
        <a:noFill/>
        <a:ln w="9525">
          <a:noFill/>
          <a:miter lim="800000"/>
          <a:headEnd/>
          <a:tailEnd/>
        </a:ln>
      </xdr:spPr>
      <xdr:txBody>
        <a:bodyPr wrap="none" lIns="82296" tIns="77724" rIns="0" bIns="0" anchor="t" upright="1">
          <a:spAutoFit/>
        </a:bodyPr>
        <a:lstStyle/>
        <a:p>
          <a:pPr algn="l" rtl="0">
            <a:defRPr sz="1000"/>
          </a:pPr>
          <a:r>
            <a:rPr lang="pt-PT" sz="4800" b="1" i="0" u="none" strike="noStrike" baseline="0">
              <a:solidFill>
                <a:schemeClr val="tx2"/>
              </a:solidFill>
              <a:latin typeface="Arial"/>
              <a:cs typeface="Arial"/>
            </a:rPr>
            <a:t>Boletim </a:t>
          </a:r>
        </a:p>
        <a:p>
          <a:pPr algn="l" rtl="0">
            <a:defRPr sz="1000"/>
          </a:pPr>
          <a:r>
            <a:rPr lang="pt-PT" sz="4800" b="1" i="0" u="none" strike="noStrike" baseline="0">
              <a:solidFill>
                <a:schemeClr val="tx2"/>
              </a:solidFill>
              <a:latin typeface="Arial"/>
              <a:cs typeface="Arial"/>
            </a:rPr>
            <a:t>Estatístico</a:t>
          </a:r>
        </a:p>
      </xdr:txBody>
    </xdr:sp>
    <xdr:clientData/>
  </xdr:oneCellAnchor>
  <xdr:twoCellAnchor>
    <xdr:from>
      <xdr:col>6</xdr:col>
      <xdr:colOff>180976</xdr:colOff>
      <xdr:row>35</xdr:row>
      <xdr:rowOff>76199</xdr:rowOff>
    </xdr:from>
    <xdr:to>
      <xdr:col>9</xdr:col>
      <xdr:colOff>2276475</xdr:colOff>
      <xdr:row>55</xdr:row>
      <xdr:rowOff>47383</xdr:rowOff>
    </xdr:to>
    <xdr:grpSp>
      <xdr:nvGrpSpPr>
        <xdr:cNvPr id="19" name="Grupo 18"/>
        <xdr:cNvGrpSpPr/>
      </xdr:nvGrpSpPr>
      <xdr:grpSpPr>
        <a:xfrm>
          <a:off x="3257551" y="6162674"/>
          <a:ext cx="3676649" cy="3828809"/>
          <a:chOff x="3068960" y="5004048"/>
          <a:chExt cx="3384160" cy="3384160"/>
        </a:xfrm>
      </xdr:grpSpPr>
      <xdr:sp macro="" textlink="">
        <xdr:nvSpPr>
          <xdr:cNvPr id="20" name="Rectângulo 19"/>
          <xdr:cNvSpPr/>
        </xdr:nvSpPr>
        <xdr:spPr>
          <a:xfrm>
            <a:off x="3068960" y="6444208"/>
            <a:ext cx="1944216" cy="1944000"/>
          </a:xfrm>
          <a:prstGeom prst="rect">
            <a:avLst/>
          </a:prstGeom>
          <a:solidFill>
            <a:srgbClr val="6699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1" name="Rectângulo 20"/>
          <xdr:cNvSpPr/>
        </xdr:nvSpPr>
        <xdr:spPr>
          <a:xfrm>
            <a:off x="3429000" y="5004048"/>
            <a:ext cx="1944216" cy="1944216"/>
          </a:xfrm>
          <a:prstGeom prst="rect">
            <a:avLst/>
          </a:prstGeom>
          <a:solidFill>
            <a:srgbClr val="FF99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2" name="CaixaDeTexto 32"/>
          <xdr:cNvSpPr txBox="1"/>
        </xdr:nvSpPr>
        <xdr:spPr>
          <a:xfrm>
            <a:off x="3068960" y="7827341"/>
            <a:ext cx="1543371" cy="551035"/>
          </a:xfrm>
          <a:prstGeom prst="rect">
            <a:avLst/>
          </a:prstGeom>
          <a:noFill/>
        </xdr:spPr>
        <xdr:txBody>
          <a:bodyPr wrap="square" rtlCol="0">
            <a:spAutoFit/>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pt-PT">
                <a:solidFill>
                  <a:srgbClr val="334C00"/>
                </a:solidFill>
              </a:rPr>
              <a:t>FORMAÇÃO </a:t>
            </a:r>
          </a:p>
          <a:p>
            <a:r>
              <a:rPr lang="pt-PT">
                <a:solidFill>
                  <a:srgbClr val="334C00"/>
                </a:solidFill>
              </a:rPr>
              <a:t>PROFISSIONAL</a:t>
            </a:r>
          </a:p>
        </xdr:txBody>
      </xdr:sp>
      <xdr:sp macro="" textlink="">
        <xdr:nvSpPr>
          <xdr:cNvPr id="23" name="CaixaDeTexto 33"/>
          <xdr:cNvSpPr txBox="1"/>
        </xdr:nvSpPr>
        <xdr:spPr>
          <a:xfrm>
            <a:off x="3429000" y="5004048"/>
            <a:ext cx="1145378" cy="316837"/>
          </a:xfrm>
          <a:prstGeom prst="rect">
            <a:avLst/>
          </a:prstGeom>
          <a:noFill/>
        </xdr:spPr>
        <xdr:txBody>
          <a:bodyPr wrap="square" rtlCol="0">
            <a:spAutoFit/>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pt-PT">
                <a:solidFill>
                  <a:srgbClr val="9E5E00"/>
                </a:solidFill>
              </a:rPr>
              <a:t>EMPREGO</a:t>
            </a:r>
          </a:p>
        </xdr:txBody>
      </xdr:sp>
      <xdr:sp macro="" textlink="">
        <xdr:nvSpPr>
          <xdr:cNvPr id="24" name="Rectângulo 23"/>
          <xdr:cNvSpPr/>
        </xdr:nvSpPr>
        <xdr:spPr>
          <a:xfrm>
            <a:off x="4509120" y="6084168"/>
            <a:ext cx="1944000" cy="1944216"/>
          </a:xfrm>
          <a:prstGeom prst="rect">
            <a:avLst/>
          </a:prstGeom>
          <a:solidFill>
            <a:srgbClr val="00808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5" name="CaixaDeTexto 31"/>
          <xdr:cNvSpPr txBox="1"/>
        </xdr:nvSpPr>
        <xdr:spPr>
          <a:xfrm>
            <a:off x="5229200" y="6084168"/>
            <a:ext cx="1205138" cy="316837"/>
          </a:xfrm>
          <a:prstGeom prst="rect">
            <a:avLst/>
          </a:prstGeom>
          <a:noFill/>
        </xdr:spPr>
        <xdr:txBody>
          <a:bodyPr wrap="square" rtlCol="0">
            <a:spAutoFit/>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r"/>
            <a:r>
              <a:rPr lang="pt-PT">
                <a:solidFill>
                  <a:srgbClr val="004846"/>
                </a:solidFill>
              </a:rPr>
              <a:t>TRABALHO</a:t>
            </a:r>
          </a:p>
        </xdr:txBody>
      </xdr:sp>
    </xdr:grpSp>
    <xdr:clientData/>
  </xdr:twoCellAnchor>
  <xdr:twoCellAnchor editAs="oneCell">
    <xdr:from>
      <xdr:col>9</xdr:col>
      <xdr:colOff>1104899</xdr:colOff>
      <xdr:row>6</xdr:row>
      <xdr:rowOff>95249</xdr:rowOff>
    </xdr:from>
    <xdr:to>
      <xdr:col>9</xdr:col>
      <xdr:colOff>2097125</xdr:colOff>
      <xdr:row>14</xdr:row>
      <xdr:rowOff>155754</xdr:rowOff>
    </xdr:to>
    <xdr:pic>
      <xdr:nvPicPr>
        <xdr:cNvPr id="3" name="Imagem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762624" y="1323974"/>
          <a:ext cx="992226" cy="135590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781050</xdr:colOff>
      <xdr:row>0</xdr:row>
      <xdr:rowOff>0</xdr:rowOff>
    </xdr:from>
    <xdr:to>
      <xdr:col>8</xdr:col>
      <xdr:colOff>11973</xdr:colOff>
      <xdr:row>1</xdr:row>
      <xdr:rowOff>8550</xdr:rowOff>
    </xdr:to>
    <xdr:grpSp>
      <xdr:nvGrpSpPr>
        <xdr:cNvPr id="2" name="Grupo 1"/>
        <xdr:cNvGrpSpPr/>
      </xdr:nvGrpSpPr>
      <xdr:grpSpPr>
        <a:xfrm>
          <a:off x="2371725" y="0"/>
          <a:ext cx="612048" cy="180000"/>
          <a:chOff x="4797152" y="7020272"/>
          <a:chExt cx="612048" cy="180000"/>
        </a:xfrm>
      </xdr:grpSpPr>
      <xdr:sp macro="" textlink="">
        <xdr:nvSpPr>
          <xdr:cNvPr id="3" name="Rectângulo 2"/>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240573</xdr:colOff>
      <xdr:row>1</xdr:row>
      <xdr:rowOff>8550</xdr:rowOff>
    </xdr:to>
    <xdr:grpSp>
      <xdr:nvGrpSpPr>
        <xdr:cNvPr id="2" name="Grupo 1"/>
        <xdr:cNvGrpSpPr/>
      </xdr:nvGrpSpPr>
      <xdr:grpSpPr>
        <a:xfrm>
          <a:off x="66675" y="0"/>
          <a:ext cx="612048" cy="180000"/>
          <a:chOff x="4797152" y="7020272"/>
          <a:chExt cx="612048" cy="180000"/>
        </a:xfrm>
      </xdr:grpSpPr>
      <xdr:sp macro="" textlink="">
        <xdr:nvSpPr>
          <xdr:cNvPr id="3" name="Rectângulo 2"/>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12</xdr:col>
      <xdr:colOff>419100</xdr:colOff>
      <xdr:row>0</xdr:row>
      <xdr:rowOff>0</xdr:rowOff>
    </xdr:from>
    <xdr:to>
      <xdr:col>14</xdr:col>
      <xdr:colOff>21498</xdr:colOff>
      <xdr:row>1</xdr:row>
      <xdr:rowOff>8550</xdr:rowOff>
    </xdr:to>
    <xdr:grpSp>
      <xdr:nvGrpSpPr>
        <xdr:cNvPr id="2" name="Grupo 1"/>
        <xdr:cNvGrpSpPr/>
      </xdr:nvGrpSpPr>
      <xdr:grpSpPr>
        <a:xfrm>
          <a:off x="6419088" y="0"/>
          <a:ext cx="613572" cy="174285"/>
          <a:chOff x="4797152" y="7020272"/>
          <a:chExt cx="612048" cy="180000"/>
        </a:xfrm>
      </xdr:grpSpPr>
      <xdr:sp macro="" textlink="">
        <xdr:nvSpPr>
          <xdr:cNvPr id="3" name="Rectângulo 2"/>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12</xdr:col>
      <xdr:colOff>419100</xdr:colOff>
      <xdr:row>0</xdr:row>
      <xdr:rowOff>0</xdr:rowOff>
    </xdr:from>
    <xdr:to>
      <xdr:col>14</xdr:col>
      <xdr:colOff>21498</xdr:colOff>
      <xdr:row>1</xdr:row>
      <xdr:rowOff>8550</xdr:rowOff>
    </xdr:to>
    <xdr:grpSp>
      <xdr:nvGrpSpPr>
        <xdr:cNvPr id="6" name="Grupo 5"/>
        <xdr:cNvGrpSpPr/>
      </xdr:nvGrpSpPr>
      <xdr:grpSpPr>
        <a:xfrm>
          <a:off x="6419088" y="0"/>
          <a:ext cx="613572" cy="174285"/>
          <a:chOff x="4797152" y="7020272"/>
          <a:chExt cx="612048" cy="180000"/>
        </a:xfrm>
      </xdr:grpSpPr>
      <xdr:sp macro="" textlink="">
        <xdr:nvSpPr>
          <xdr:cNvPr id="7" name="Rectângulo 6"/>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8" name="Rectângulo 7"/>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9" name="Rectângulo 8"/>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364398</xdr:colOff>
      <xdr:row>1</xdr:row>
      <xdr:rowOff>8550</xdr:rowOff>
    </xdr:to>
    <xdr:grpSp>
      <xdr:nvGrpSpPr>
        <xdr:cNvPr id="2" name="Grupo 1"/>
        <xdr:cNvGrpSpPr/>
      </xdr:nvGrpSpPr>
      <xdr:grpSpPr>
        <a:xfrm>
          <a:off x="70104" y="0"/>
          <a:ext cx="633384" cy="174285"/>
          <a:chOff x="4797152" y="7020272"/>
          <a:chExt cx="612048" cy="180000"/>
        </a:xfrm>
      </xdr:grpSpPr>
      <xdr:sp macro="" textlink="">
        <xdr:nvSpPr>
          <xdr:cNvPr id="3" name="Rectângulo 2"/>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12</xdr:col>
      <xdr:colOff>238125</xdr:colOff>
      <xdr:row>0</xdr:row>
      <xdr:rowOff>0</xdr:rowOff>
    </xdr:from>
    <xdr:to>
      <xdr:col>14</xdr:col>
      <xdr:colOff>11973</xdr:colOff>
      <xdr:row>1</xdr:row>
      <xdr:rowOff>8550</xdr:rowOff>
    </xdr:to>
    <xdr:grpSp>
      <xdr:nvGrpSpPr>
        <xdr:cNvPr id="2" name="Grupo 1"/>
        <xdr:cNvGrpSpPr/>
      </xdr:nvGrpSpPr>
      <xdr:grpSpPr>
        <a:xfrm>
          <a:off x="6373368" y="0"/>
          <a:ext cx="645576" cy="174285"/>
          <a:chOff x="4797152" y="7020272"/>
          <a:chExt cx="612048" cy="180000"/>
        </a:xfrm>
      </xdr:grpSpPr>
      <xdr:sp macro="" textlink="">
        <xdr:nvSpPr>
          <xdr:cNvPr id="3" name="Rectângulo 2"/>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12</xdr:col>
      <xdr:colOff>238125</xdr:colOff>
      <xdr:row>0</xdr:row>
      <xdr:rowOff>0</xdr:rowOff>
    </xdr:from>
    <xdr:to>
      <xdr:col>14</xdr:col>
      <xdr:colOff>11973</xdr:colOff>
      <xdr:row>1</xdr:row>
      <xdr:rowOff>8550</xdr:rowOff>
    </xdr:to>
    <xdr:grpSp>
      <xdr:nvGrpSpPr>
        <xdr:cNvPr id="6" name="Grupo 5"/>
        <xdr:cNvGrpSpPr/>
      </xdr:nvGrpSpPr>
      <xdr:grpSpPr>
        <a:xfrm>
          <a:off x="6373368" y="0"/>
          <a:ext cx="645576" cy="174285"/>
          <a:chOff x="4797152" y="7020272"/>
          <a:chExt cx="612048" cy="180000"/>
        </a:xfrm>
      </xdr:grpSpPr>
      <xdr:sp macro="" textlink="">
        <xdr:nvSpPr>
          <xdr:cNvPr id="7" name="Rectângulo 6"/>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8" name="Rectângulo 7"/>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9" name="Rectângulo 8"/>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0</xdr:row>
      <xdr:rowOff>4737</xdr:rowOff>
    </xdr:from>
    <xdr:to>
      <xdr:col>3</xdr:col>
      <xdr:colOff>364398</xdr:colOff>
      <xdr:row>1</xdr:row>
      <xdr:rowOff>13287</xdr:rowOff>
    </xdr:to>
    <xdr:grpSp>
      <xdr:nvGrpSpPr>
        <xdr:cNvPr id="2" name="Grupo 1"/>
        <xdr:cNvGrpSpPr/>
      </xdr:nvGrpSpPr>
      <xdr:grpSpPr>
        <a:xfrm>
          <a:off x="70104" y="4737"/>
          <a:ext cx="633384" cy="174285"/>
          <a:chOff x="4797152" y="7020272"/>
          <a:chExt cx="612048" cy="180000"/>
        </a:xfrm>
      </xdr:grpSpPr>
      <xdr:sp macro="" textlink="">
        <xdr:nvSpPr>
          <xdr:cNvPr id="3" name="Rectângulo 2"/>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3</xdr:col>
      <xdr:colOff>38100</xdr:colOff>
      <xdr:row>19</xdr:row>
      <xdr:rowOff>9524</xdr:rowOff>
    </xdr:from>
    <xdr:to>
      <xdr:col>7</xdr:col>
      <xdr:colOff>328425</xdr:colOff>
      <xdr:row>31</xdr:row>
      <xdr:rowOff>112124</xdr:rowOff>
    </xdr:to>
    <xdr:graphicFrame macro="">
      <xdr:nvGraphicFramePr>
        <xdr:cNvPr id="6"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133349</xdr:colOff>
      <xdr:row>19</xdr:row>
      <xdr:rowOff>19050</xdr:rowOff>
    </xdr:from>
    <xdr:to>
      <xdr:col>16</xdr:col>
      <xdr:colOff>261749</xdr:colOff>
      <xdr:row>31</xdr:row>
      <xdr:rowOff>121650</xdr:rowOff>
    </xdr:to>
    <xdr:graphicFrame macro="">
      <xdr:nvGraphicFramePr>
        <xdr:cNvPr id="7"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19050</xdr:colOff>
      <xdr:row>44</xdr:row>
      <xdr:rowOff>9524</xdr:rowOff>
    </xdr:from>
    <xdr:to>
      <xdr:col>7</xdr:col>
      <xdr:colOff>309375</xdr:colOff>
      <xdr:row>56</xdr:row>
      <xdr:rowOff>112124</xdr:rowOff>
    </xdr:to>
    <xdr:graphicFrame macro="">
      <xdr:nvGraphicFramePr>
        <xdr:cNvPr id="10"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128586</xdr:colOff>
      <xdr:row>44</xdr:row>
      <xdr:rowOff>14287</xdr:rowOff>
    </xdr:from>
    <xdr:to>
      <xdr:col>16</xdr:col>
      <xdr:colOff>256986</xdr:colOff>
      <xdr:row>56</xdr:row>
      <xdr:rowOff>116887</xdr:rowOff>
    </xdr:to>
    <xdr:graphicFrame macro="">
      <xdr:nvGraphicFramePr>
        <xdr:cNvPr id="11"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0.01643</cdr:x>
      <cdr:y>0.92604</cdr:y>
    </cdr:from>
    <cdr:to>
      <cdr:x>0.98503</cdr:x>
      <cdr:y>0.98554</cdr:y>
    </cdr:to>
    <cdr:sp macro="" textlink="">
      <cdr:nvSpPr>
        <cdr:cNvPr id="1892353" name="Text Box 1"/>
        <cdr:cNvSpPr txBox="1">
          <a:spLocks xmlns:a="http://schemas.openxmlformats.org/drawingml/2006/main" noChangeArrowheads="1"/>
        </cdr:cNvSpPr>
      </cdr:nvSpPr>
      <cdr:spPr bwMode="auto">
        <a:xfrm xmlns:a="http://schemas.openxmlformats.org/drawingml/2006/main">
          <a:off x="49684" y="2000250"/>
          <a:ext cx="2929047" cy="128515"/>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II/MTSSS. </a:t>
          </a:r>
        </a:p>
      </cdr:txBody>
    </cdr:sp>
  </cdr:relSizeAnchor>
</c:userShapes>
</file>

<file path=xl/drawings/drawing9.xml><?xml version="1.0" encoding="utf-8"?>
<c:userShapes xmlns:c="http://schemas.openxmlformats.org/drawingml/2006/chart">
  <cdr:relSizeAnchor xmlns:cdr="http://schemas.openxmlformats.org/drawingml/2006/chartDrawing">
    <cdr:from>
      <cdr:x>0.01643</cdr:x>
      <cdr:y>0.92604</cdr:y>
    </cdr:from>
    <cdr:to>
      <cdr:x>0.98503</cdr:x>
      <cdr:y>0.98554</cdr:y>
    </cdr:to>
    <cdr:sp macro="" textlink="">
      <cdr:nvSpPr>
        <cdr:cNvPr id="1892353" name="Text Box 1"/>
        <cdr:cNvSpPr txBox="1">
          <a:spLocks xmlns:a="http://schemas.openxmlformats.org/drawingml/2006/main" noChangeArrowheads="1"/>
        </cdr:cNvSpPr>
      </cdr:nvSpPr>
      <cdr:spPr bwMode="auto">
        <a:xfrm xmlns:a="http://schemas.openxmlformats.org/drawingml/2006/main">
          <a:off x="49684" y="2000250"/>
          <a:ext cx="2929047" cy="128516"/>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II/MTSSS. </a:t>
          </a:r>
        </a:p>
      </cdr:txBody>
    </cdr:sp>
  </cdr:relSizeAnchor>
</c:userShapes>
</file>

<file path=xl/drawings/drawing10.xml><?xml version="1.0" encoding="utf-8"?>
<c:userShapes xmlns:c="http://schemas.openxmlformats.org/drawingml/2006/chart">
  <cdr:relSizeAnchor xmlns:cdr="http://schemas.openxmlformats.org/drawingml/2006/chartDrawing">
    <cdr:from>
      <cdr:x>0.01643</cdr:x>
      <cdr:y>0.9159</cdr:y>
    </cdr:from>
    <cdr:to>
      <cdr:x>0.98503</cdr:x>
      <cdr:y>0.98554</cdr:y>
    </cdr:to>
    <cdr:sp macro="" textlink="">
      <cdr:nvSpPr>
        <cdr:cNvPr id="1892353" name="Text Box 1"/>
        <cdr:cNvSpPr txBox="1">
          <a:spLocks xmlns:a="http://schemas.openxmlformats.org/drawingml/2006/main" noChangeArrowheads="1"/>
        </cdr:cNvSpPr>
      </cdr:nvSpPr>
      <cdr:spPr bwMode="auto">
        <a:xfrm xmlns:a="http://schemas.openxmlformats.org/drawingml/2006/main">
          <a:off x="51487" y="1550869"/>
          <a:ext cx="3035326" cy="120478"/>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II/MTSSS. </a:t>
          </a:r>
        </a:p>
      </cdr:txBody>
    </cdr:sp>
  </cdr:relSizeAnchor>
</c:userShapes>
</file>

<file path=xl/drawings/drawing11.xml><?xml version="1.0" encoding="utf-8"?>
<c:userShapes xmlns:c="http://schemas.openxmlformats.org/drawingml/2006/chart">
  <cdr:relSizeAnchor xmlns:cdr="http://schemas.openxmlformats.org/drawingml/2006/chartDrawing">
    <cdr:from>
      <cdr:x>0.01643</cdr:x>
      <cdr:y>0.9159</cdr:y>
    </cdr:from>
    <cdr:to>
      <cdr:x>0.98503</cdr:x>
      <cdr:y>0.98554</cdr:y>
    </cdr:to>
    <cdr:sp macro="" textlink="">
      <cdr:nvSpPr>
        <cdr:cNvPr id="1892353" name="Text Box 1"/>
        <cdr:cNvSpPr txBox="1">
          <a:spLocks xmlns:a="http://schemas.openxmlformats.org/drawingml/2006/main" noChangeArrowheads="1"/>
        </cdr:cNvSpPr>
      </cdr:nvSpPr>
      <cdr:spPr bwMode="auto">
        <a:xfrm xmlns:a="http://schemas.openxmlformats.org/drawingml/2006/main">
          <a:off x="51487" y="1550869"/>
          <a:ext cx="3035326" cy="120478"/>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II/MTSSS. </a:t>
          </a:r>
        </a:p>
      </cdr:txBody>
    </cdr:sp>
  </cdr:relSizeAnchor>
</c:userShapes>
</file>

<file path=xl/drawings/drawing12.xml><?xml version="1.0" encoding="utf-8"?>
<xdr:wsDr xmlns:xdr="http://schemas.openxmlformats.org/drawingml/2006/spreadsheetDrawing" xmlns:a="http://schemas.openxmlformats.org/drawingml/2006/main">
  <xdr:twoCellAnchor editAs="oneCell">
    <xdr:from>
      <xdr:col>3</xdr:col>
      <xdr:colOff>1181100</xdr:colOff>
      <xdr:row>17</xdr:row>
      <xdr:rowOff>9525</xdr:rowOff>
    </xdr:from>
    <xdr:to>
      <xdr:col>3</xdr:col>
      <xdr:colOff>1438275</xdr:colOff>
      <xdr:row>17</xdr:row>
      <xdr:rowOff>28575</xdr:rowOff>
    </xdr:to>
    <xdr:sp macro="" textlink="">
      <xdr:nvSpPr>
        <xdr:cNvPr id="2" name="Text Box 1"/>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3" name="Text Box 2"/>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4" name="Text Box 3"/>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5" name="Text Box 4"/>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6" name="Text Box 5"/>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7" name="Text Box 6"/>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8" name="Text Box 7"/>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9" name="Text Box 8"/>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xdr:from>
      <xdr:col>15</xdr:col>
      <xdr:colOff>238125</xdr:colOff>
      <xdr:row>0</xdr:row>
      <xdr:rowOff>0</xdr:rowOff>
    </xdr:from>
    <xdr:to>
      <xdr:col>18</xdr:col>
      <xdr:colOff>11973</xdr:colOff>
      <xdr:row>1</xdr:row>
      <xdr:rowOff>8550</xdr:rowOff>
    </xdr:to>
    <xdr:grpSp>
      <xdr:nvGrpSpPr>
        <xdr:cNvPr id="10" name="Grupo 9"/>
        <xdr:cNvGrpSpPr/>
      </xdr:nvGrpSpPr>
      <xdr:grpSpPr>
        <a:xfrm>
          <a:off x="6238875" y="0"/>
          <a:ext cx="612048" cy="180000"/>
          <a:chOff x="4797152" y="7020272"/>
          <a:chExt cx="612048" cy="180000"/>
        </a:xfrm>
      </xdr:grpSpPr>
      <xdr:sp macro="" textlink="">
        <xdr:nvSpPr>
          <xdr:cNvPr id="11" name="Rectângulo 10"/>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2" name="Rectângulo 11"/>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3" name="Rectângulo 12"/>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14" name="Text Box 1"/>
        <xdr:cNvSpPr txBox="1">
          <a:spLocks noChangeArrowheads="1"/>
        </xdr:cNvSpPr>
      </xdr:nvSpPr>
      <xdr:spPr bwMode="auto">
        <a:xfrm>
          <a:off x="6905625" y="3295650"/>
          <a:ext cx="0" cy="19050"/>
        </a:xfrm>
        <a:prstGeom prst="rect">
          <a:avLst/>
        </a:prstGeom>
        <a:noFill/>
        <a:ln w="9525">
          <a:noFill/>
          <a:miter lim="800000"/>
          <a:headEnd/>
          <a:tailEnd/>
        </a:ln>
      </xdr:spPr>
    </xdr: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15" name="Text Box 2"/>
        <xdr:cNvSpPr txBox="1">
          <a:spLocks noChangeArrowheads="1"/>
        </xdr:cNvSpPr>
      </xdr:nvSpPr>
      <xdr:spPr bwMode="auto">
        <a:xfrm>
          <a:off x="6905625" y="3295650"/>
          <a:ext cx="0" cy="19050"/>
        </a:xfrm>
        <a:prstGeom prst="rect">
          <a:avLst/>
        </a:prstGeom>
        <a:noFill/>
        <a:ln w="9525">
          <a:noFill/>
          <a:miter lim="800000"/>
          <a:headEnd/>
          <a:tailEnd/>
        </a:ln>
      </xdr:spPr>
    </xdr: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16" name="Text Box 3"/>
        <xdr:cNvSpPr txBox="1">
          <a:spLocks noChangeArrowheads="1"/>
        </xdr:cNvSpPr>
      </xdr:nvSpPr>
      <xdr:spPr bwMode="auto">
        <a:xfrm>
          <a:off x="6905625" y="3295650"/>
          <a:ext cx="0" cy="19050"/>
        </a:xfrm>
        <a:prstGeom prst="rect">
          <a:avLst/>
        </a:prstGeom>
        <a:noFill/>
        <a:ln w="9525">
          <a:noFill/>
          <a:miter lim="800000"/>
          <a:headEnd/>
          <a:tailEnd/>
        </a:ln>
      </xdr:spPr>
    </xdr: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17" name="Text Box 4"/>
        <xdr:cNvSpPr txBox="1">
          <a:spLocks noChangeArrowheads="1"/>
        </xdr:cNvSpPr>
      </xdr:nvSpPr>
      <xdr:spPr bwMode="auto">
        <a:xfrm>
          <a:off x="6905625" y="3295650"/>
          <a:ext cx="0" cy="19050"/>
        </a:xfrm>
        <a:prstGeom prst="rect">
          <a:avLst/>
        </a:prstGeom>
        <a:noFill/>
        <a:ln w="9525">
          <a:noFill/>
          <a:miter lim="800000"/>
          <a:headEnd/>
          <a:tailEnd/>
        </a:ln>
      </xdr:spPr>
    </xdr: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18" name="Text Box 5"/>
        <xdr:cNvSpPr txBox="1">
          <a:spLocks noChangeArrowheads="1"/>
        </xdr:cNvSpPr>
      </xdr:nvSpPr>
      <xdr:spPr bwMode="auto">
        <a:xfrm>
          <a:off x="6905625" y="3295650"/>
          <a:ext cx="0" cy="19050"/>
        </a:xfrm>
        <a:prstGeom prst="rect">
          <a:avLst/>
        </a:prstGeom>
        <a:noFill/>
        <a:ln w="9525">
          <a:noFill/>
          <a:miter lim="800000"/>
          <a:headEnd/>
          <a:tailEnd/>
        </a:ln>
      </xdr:spPr>
    </xdr: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19" name="Text Box 6"/>
        <xdr:cNvSpPr txBox="1">
          <a:spLocks noChangeArrowheads="1"/>
        </xdr:cNvSpPr>
      </xdr:nvSpPr>
      <xdr:spPr bwMode="auto">
        <a:xfrm>
          <a:off x="6905625" y="3295650"/>
          <a:ext cx="0" cy="19050"/>
        </a:xfrm>
        <a:prstGeom prst="rect">
          <a:avLst/>
        </a:prstGeom>
        <a:noFill/>
        <a:ln w="9525">
          <a:noFill/>
          <a:miter lim="800000"/>
          <a:headEnd/>
          <a:tailEnd/>
        </a:ln>
      </xdr:spPr>
    </xdr: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20" name="Text Box 7"/>
        <xdr:cNvSpPr txBox="1">
          <a:spLocks noChangeArrowheads="1"/>
        </xdr:cNvSpPr>
      </xdr:nvSpPr>
      <xdr:spPr bwMode="auto">
        <a:xfrm>
          <a:off x="6905625" y="3295650"/>
          <a:ext cx="0" cy="19050"/>
        </a:xfrm>
        <a:prstGeom prst="rect">
          <a:avLst/>
        </a:prstGeom>
        <a:noFill/>
        <a:ln w="9525">
          <a:noFill/>
          <a:miter lim="800000"/>
          <a:headEnd/>
          <a:tailEnd/>
        </a:ln>
      </xdr:spPr>
    </xdr: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21" name="Text Box 8"/>
        <xdr:cNvSpPr txBox="1">
          <a:spLocks noChangeArrowheads="1"/>
        </xdr:cNvSpPr>
      </xdr:nvSpPr>
      <xdr:spPr bwMode="auto">
        <a:xfrm>
          <a:off x="6905625" y="3295650"/>
          <a:ext cx="0" cy="19050"/>
        </a:xfrm>
        <a:prstGeom prst="rect">
          <a:avLst/>
        </a:prstGeom>
        <a:noFill/>
        <a:ln w="9525">
          <a:noFill/>
          <a:miter lim="800000"/>
          <a:headEnd/>
          <a:tailEnd/>
        </a:ln>
      </xdr:spPr>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392973</xdr:colOff>
      <xdr:row>1</xdr:row>
      <xdr:rowOff>8550</xdr:rowOff>
    </xdr:to>
    <xdr:grpSp>
      <xdr:nvGrpSpPr>
        <xdr:cNvPr id="2" name="Grupo 1"/>
        <xdr:cNvGrpSpPr/>
      </xdr:nvGrpSpPr>
      <xdr:grpSpPr>
        <a:xfrm>
          <a:off x="66675" y="0"/>
          <a:ext cx="631098" cy="180000"/>
          <a:chOff x="4797152" y="7020272"/>
          <a:chExt cx="612048" cy="180000"/>
        </a:xfrm>
      </xdr:grpSpPr>
      <xdr:sp macro="" textlink="">
        <xdr:nvSpPr>
          <xdr:cNvPr id="3" name="Rectângulo 2"/>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4.xml><?xml version="1.0" encoding="utf-8"?>
<xdr:wsDr xmlns:xdr="http://schemas.openxmlformats.org/drawingml/2006/spreadsheetDrawing" xmlns:a="http://schemas.openxmlformats.org/drawingml/2006/main">
  <xdr:twoCellAnchor>
    <xdr:from>
      <xdr:col>9</xdr:col>
      <xdr:colOff>316015</xdr:colOff>
      <xdr:row>0</xdr:row>
      <xdr:rowOff>0</xdr:rowOff>
    </xdr:from>
    <xdr:to>
      <xdr:col>11</xdr:col>
      <xdr:colOff>11973</xdr:colOff>
      <xdr:row>1</xdr:row>
      <xdr:rowOff>8550</xdr:rowOff>
    </xdr:to>
    <xdr:grpSp>
      <xdr:nvGrpSpPr>
        <xdr:cNvPr id="2" name="Grupo 1"/>
        <xdr:cNvGrpSpPr/>
      </xdr:nvGrpSpPr>
      <xdr:grpSpPr>
        <a:xfrm>
          <a:off x="6164365" y="0"/>
          <a:ext cx="629408" cy="170475"/>
          <a:chOff x="4808367" y="7020272"/>
          <a:chExt cx="600833" cy="180000"/>
        </a:xfrm>
      </xdr:grpSpPr>
      <xdr:sp macro="" textlink="">
        <xdr:nvSpPr>
          <xdr:cNvPr id="3" name="Rectângulo 2"/>
          <xdr:cNvSpPr/>
        </xdr:nvSpPr>
        <xdr:spPr>
          <a:xfrm>
            <a:off x="5016250" y="7020272"/>
            <a:ext cx="180000" cy="1800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5.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305558</xdr:colOff>
      <xdr:row>1</xdr:row>
      <xdr:rowOff>8550</xdr:rowOff>
    </xdr:to>
    <xdr:grpSp>
      <xdr:nvGrpSpPr>
        <xdr:cNvPr id="2" name="Grupo 1"/>
        <xdr:cNvGrpSpPr/>
      </xdr:nvGrpSpPr>
      <xdr:grpSpPr>
        <a:xfrm>
          <a:off x="66675" y="0"/>
          <a:ext cx="600833" cy="170475"/>
          <a:chOff x="4808367" y="7020272"/>
          <a:chExt cx="600833" cy="180000"/>
        </a:xfrm>
      </xdr:grpSpPr>
      <xdr:sp macro="" textlink="">
        <xdr:nvSpPr>
          <xdr:cNvPr id="3" name="Rectângulo 2"/>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6.xml><?xml version="1.0" encoding="utf-8"?>
<xdr:wsDr xmlns:xdr="http://schemas.openxmlformats.org/drawingml/2006/spreadsheetDrawing" xmlns:a="http://schemas.openxmlformats.org/drawingml/2006/main">
  <xdr:twoCellAnchor>
    <xdr:from>
      <xdr:col>13</xdr:col>
      <xdr:colOff>142875</xdr:colOff>
      <xdr:row>0</xdr:row>
      <xdr:rowOff>0</xdr:rowOff>
    </xdr:from>
    <xdr:to>
      <xdr:col>15</xdr:col>
      <xdr:colOff>10283</xdr:colOff>
      <xdr:row>1</xdr:row>
      <xdr:rowOff>8550</xdr:rowOff>
    </xdr:to>
    <xdr:grpSp>
      <xdr:nvGrpSpPr>
        <xdr:cNvPr id="6" name="Grupo 5"/>
        <xdr:cNvGrpSpPr/>
      </xdr:nvGrpSpPr>
      <xdr:grpSpPr>
        <a:xfrm>
          <a:off x="6219825" y="0"/>
          <a:ext cx="629408" cy="180000"/>
          <a:chOff x="4808367" y="7020272"/>
          <a:chExt cx="600833" cy="180000"/>
        </a:xfrm>
      </xdr:grpSpPr>
      <xdr:sp macro="" textlink="">
        <xdr:nvSpPr>
          <xdr:cNvPr id="7" name="Rectângulo 6"/>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8" name="Rectângulo 7"/>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9" name="Rectângulo 8"/>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7.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276983</xdr:colOff>
      <xdr:row>1</xdr:row>
      <xdr:rowOff>8550</xdr:rowOff>
    </xdr:to>
    <xdr:grpSp>
      <xdr:nvGrpSpPr>
        <xdr:cNvPr id="2" name="Grupo 1"/>
        <xdr:cNvGrpSpPr/>
      </xdr:nvGrpSpPr>
      <xdr:grpSpPr>
        <a:xfrm>
          <a:off x="66675" y="0"/>
          <a:ext cx="600833" cy="180000"/>
          <a:chOff x="4808367" y="7020272"/>
          <a:chExt cx="600833" cy="180000"/>
        </a:xfrm>
      </xdr:grpSpPr>
      <xdr:sp macro="" textlink="">
        <xdr:nvSpPr>
          <xdr:cNvPr id="3" name="Rectângulo 2"/>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8.xml><?xml version="1.0" encoding="utf-8"?>
<xdr:wsDr xmlns:xdr="http://schemas.openxmlformats.org/drawingml/2006/spreadsheetDrawing" xmlns:a="http://schemas.openxmlformats.org/drawingml/2006/main">
  <xdr:twoCellAnchor>
    <xdr:from>
      <xdr:col>10</xdr:col>
      <xdr:colOff>28575</xdr:colOff>
      <xdr:row>56</xdr:row>
      <xdr:rowOff>0</xdr:rowOff>
    </xdr:from>
    <xdr:to>
      <xdr:col>16</xdr:col>
      <xdr:colOff>0</xdr:colOff>
      <xdr:row>56</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952500</xdr:colOff>
      <xdr:row>56</xdr:row>
      <xdr:rowOff>0</xdr:rowOff>
    </xdr:from>
    <xdr:to>
      <xdr:col>5</xdr:col>
      <xdr:colOff>361950</xdr:colOff>
      <xdr:row>56</xdr:row>
      <xdr:rowOff>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28575</xdr:colOff>
      <xdr:row>56</xdr:row>
      <xdr:rowOff>0</xdr:rowOff>
    </xdr:from>
    <xdr:to>
      <xdr:col>16</xdr:col>
      <xdr:colOff>0</xdr:colOff>
      <xdr:row>56</xdr:row>
      <xdr:rowOff>0</xdr:rowOff>
    </xdr:to>
    <xdr:graphicFrame macro="">
      <xdr:nvGraphicFramePr>
        <xdr:cNvPr id="4"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952500</xdr:colOff>
      <xdr:row>56</xdr:row>
      <xdr:rowOff>0</xdr:rowOff>
    </xdr:from>
    <xdr:to>
      <xdr:col>5</xdr:col>
      <xdr:colOff>361950</xdr:colOff>
      <xdr:row>56</xdr:row>
      <xdr:rowOff>0</xdr:rowOff>
    </xdr:to>
    <xdr:graphicFrame macro="">
      <xdr:nvGraphicFramePr>
        <xdr:cNvPr id="5"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10</xdr:col>
      <xdr:colOff>9525</xdr:colOff>
      <xdr:row>65</xdr:row>
      <xdr:rowOff>52386</xdr:rowOff>
    </xdr:from>
    <xdr:to>
      <xdr:col>16</xdr:col>
      <xdr:colOff>47625</xdr:colOff>
      <xdr:row>77</xdr:row>
      <xdr:rowOff>3175</xdr:rowOff>
    </xdr:to>
    <xdr:graphicFrame macro="">
      <xdr:nvGraphicFramePr>
        <xdr:cNvPr id="6" name="Chart 6"/>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15</xdr:col>
      <xdr:colOff>238125</xdr:colOff>
      <xdr:row>0</xdr:row>
      <xdr:rowOff>0</xdr:rowOff>
    </xdr:from>
    <xdr:to>
      <xdr:col>18</xdr:col>
      <xdr:colOff>10283</xdr:colOff>
      <xdr:row>1</xdr:row>
      <xdr:rowOff>8550</xdr:rowOff>
    </xdr:to>
    <xdr:grpSp>
      <xdr:nvGrpSpPr>
        <xdr:cNvPr id="11" name="Grupo 10"/>
        <xdr:cNvGrpSpPr/>
      </xdr:nvGrpSpPr>
      <xdr:grpSpPr>
        <a:xfrm>
          <a:off x="6531864" y="0"/>
          <a:ext cx="663698" cy="174285"/>
          <a:chOff x="4808367" y="7020272"/>
          <a:chExt cx="600833" cy="180000"/>
        </a:xfrm>
      </xdr:grpSpPr>
      <xdr:sp macro="" textlink="">
        <xdr:nvSpPr>
          <xdr:cNvPr id="12" name="Rectângulo 11"/>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3" name="Rectângulo 12"/>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4" name="Rectângulo 13"/>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9.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356993</xdr:colOff>
      <xdr:row>1</xdr:row>
      <xdr:rowOff>4740</xdr:rowOff>
    </xdr:to>
    <xdr:grpSp>
      <xdr:nvGrpSpPr>
        <xdr:cNvPr id="2" name="Grupo 1"/>
        <xdr:cNvGrpSpPr/>
      </xdr:nvGrpSpPr>
      <xdr:grpSpPr>
        <a:xfrm>
          <a:off x="66675" y="0"/>
          <a:ext cx="595118" cy="176190"/>
          <a:chOff x="4808367" y="7020272"/>
          <a:chExt cx="600833" cy="180000"/>
        </a:xfrm>
      </xdr:grpSpPr>
      <xdr:sp macro="" textlink="">
        <xdr:nvSpPr>
          <xdr:cNvPr id="3" name="Rectângulo 2"/>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20.xml><?xml version="1.0" encoding="utf-8"?>
<xdr:wsDr xmlns:xdr="http://schemas.openxmlformats.org/drawingml/2006/spreadsheetDrawing" xmlns:a="http://schemas.openxmlformats.org/drawingml/2006/main">
  <xdr:twoCellAnchor>
    <xdr:from>
      <xdr:col>11</xdr:col>
      <xdr:colOff>1476375</xdr:colOff>
      <xdr:row>0</xdr:row>
      <xdr:rowOff>0</xdr:rowOff>
    </xdr:from>
    <xdr:to>
      <xdr:col>13</xdr:col>
      <xdr:colOff>10283</xdr:colOff>
      <xdr:row>1</xdr:row>
      <xdr:rowOff>8550</xdr:rowOff>
    </xdr:to>
    <xdr:grpSp>
      <xdr:nvGrpSpPr>
        <xdr:cNvPr id="2" name="Grupo 1"/>
        <xdr:cNvGrpSpPr/>
      </xdr:nvGrpSpPr>
      <xdr:grpSpPr>
        <a:xfrm>
          <a:off x="6240780" y="0"/>
          <a:ext cx="631694" cy="174285"/>
          <a:chOff x="4808367" y="7020272"/>
          <a:chExt cx="600833" cy="180000"/>
        </a:xfrm>
      </xdr:grpSpPr>
      <xdr:sp macro="" textlink="">
        <xdr:nvSpPr>
          <xdr:cNvPr id="3" name="Rectângulo 2"/>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11</xdr:col>
      <xdr:colOff>19049</xdr:colOff>
      <xdr:row>41</xdr:row>
      <xdr:rowOff>85724</xdr:rowOff>
    </xdr:from>
    <xdr:to>
      <xdr:col>12</xdr:col>
      <xdr:colOff>143995</xdr:colOff>
      <xdr:row>47</xdr:row>
      <xdr:rowOff>65555</xdr:rowOff>
    </xdr:to>
    <xdr:graphicFrame macro="">
      <xdr:nvGraphicFramePr>
        <xdr:cNvPr id="7" name="Chart 24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19050</xdr:colOff>
      <xdr:row>47</xdr:row>
      <xdr:rowOff>123265</xdr:rowOff>
    </xdr:from>
    <xdr:to>
      <xdr:col>12</xdr:col>
      <xdr:colOff>123265</xdr:colOff>
      <xdr:row>64</xdr:row>
      <xdr:rowOff>133656</xdr:rowOff>
    </xdr:to>
    <xdr:graphicFrame macro="">
      <xdr:nvGraphicFramePr>
        <xdr:cNvPr id="8" name="Chart 2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47625</xdr:colOff>
      <xdr:row>4</xdr:row>
      <xdr:rowOff>152400</xdr:rowOff>
    </xdr:from>
    <xdr:to>
      <xdr:col>12</xdr:col>
      <xdr:colOff>114300</xdr:colOff>
      <xdr:row>27</xdr:row>
      <xdr:rowOff>114299</xdr:rowOff>
    </xdr:to>
    <xdr:graphicFrame macro="">
      <xdr:nvGraphicFramePr>
        <xdr:cNvPr id="9" name="Chart 2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0</xdr:colOff>
      <xdr:row>30</xdr:row>
      <xdr:rowOff>47625</xdr:rowOff>
    </xdr:from>
    <xdr:to>
      <xdr:col>13</xdr:col>
      <xdr:colOff>1</xdr:colOff>
      <xdr:row>38</xdr:row>
      <xdr:rowOff>83484</xdr:rowOff>
    </xdr:to>
    <xdr:graphicFrame macro="">
      <xdr:nvGraphicFramePr>
        <xdr:cNvPr id="14" name="Chart 18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mc:AlternateContent xmlns:mc="http://schemas.openxmlformats.org/markup-compatibility/2006">
    <mc:Choice xmlns:a14="http://schemas.microsoft.com/office/drawing/2010/main" Requires="a14">
      <xdr:twoCellAnchor editAs="oneCell">
        <xdr:from>
          <xdr:col>4</xdr:col>
          <xdr:colOff>95250</xdr:colOff>
          <xdr:row>29</xdr:row>
          <xdr:rowOff>19050</xdr:rowOff>
        </xdr:from>
        <xdr:to>
          <xdr:col>6</xdr:col>
          <xdr:colOff>190500</xdr:colOff>
          <xdr:row>30</xdr:row>
          <xdr:rowOff>19050</xdr:rowOff>
        </xdr:to>
        <xdr:sp macro="" textlink="">
          <xdr:nvSpPr>
            <xdr:cNvPr id="1025" name="Drop Down 1" hidden="1">
              <a:extLst>
                <a:ext uri="{63B3BB69-23CF-44E3-9099-C40C66FF867C}">
                  <a14:compatExt spid="_x0000_s1025"/>
                </a:ext>
              </a:extLst>
            </xdr:cNvPr>
            <xdr:cNvSpPr/>
          </xdr:nvSpPr>
          <xdr:spPr>
            <a:xfrm>
              <a:off x="0" y="0"/>
              <a:ext cx="0" cy="0"/>
            </a:xfrm>
            <a:prstGeom prst="rect">
              <a:avLst/>
            </a:prstGeom>
          </xdr:spPr>
        </xdr:sp>
        <xdr:clientData/>
      </xdr:twoCellAnchor>
    </mc:Choice>
    <mc:Fallback/>
  </mc:AlternateContent>
</xdr:wsDr>
</file>

<file path=xl/drawings/drawing21.xml><?xml version="1.0" encoding="utf-8"?>
<c:userShapes xmlns:c="http://schemas.openxmlformats.org/drawingml/2006/chart">
  <cdr:relSizeAnchor xmlns:cdr="http://schemas.openxmlformats.org/drawingml/2006/chartDrawing">
    <cdr:from>
      <cdr:x>0.79082</cdr:x>
      <cdr:y>0.20042</cdr:y>
    </cdr:from>
    <cdr:to>
      <cdr:x>0.79082</cdr:x>
      <cdr:y>0.20042</cdr:y>
    </cdr:to>
    <cdr:sp macro="" textlink="">
      <cdr:nvSpPr>
        <cdr:cNvPr id="2087940" name="Text Box 4"/>
        <cdr:cNvSpPr txBox="1">
          <a:spLocks xmlns:a="http://schemas.openxmlformats.org/drawingml/2006/main" noChangeArrowheads="1"/>
        </cdr:cNvSpPr>
      </cdr:nvSpPr>
      <cdr:spPr bwMode="auto">
        <a:xfrm xmlns:a="http://schemas.openxmlformats.org/drawingml/2006/main">
          <a:off x="2842096" y="40893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0.78401</cdr:x>
      <cdr:y>0.20042</cdr:y>
    </cdr:from>
    <cdr:to>
      <cdr:x>0.78401</cdr:x>
      <cdr:y>0.20042</cdr:y>
    </cdr:to>
    <cdr:sp macro="" textlink="">
      <cdr:nvSpPr>
        <cdr:cNvPr id="2087941" name="Text Box 5"/>
        <cdr:cNvSpPr txBox="1">
          <a:spLocks xmlns:a="http://schemas.openxmlformats.org/drawingml/2006/main" noChangeArrowheads="1"/>
        </cdr:cNvSpPr>
      </cdr:nvSpPr>
      <cdr:spPr bwMode="auto">
        <a:xfrm xmlns:a="http://schemas.openxmlformats.org/drawingml/2006/main">
          <a:off x="2817627" y="40893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dr:relSizeAnchor xmlns:cdr="http://schemas.openxmlformats.org/drawingml/2006/chartDrawing">
    <cdr:from>
      <cdr:x>0.79082</cdr:x>
      <cdr:y>0.20042</cdr:y>
    </cdr:from>
    <cdr:to>
      <cdr:x>0.79082</cdr:x>
      <cdr:y>0.20042</cdr:y>
    </cdr:to>
    <cdr:sp macro="" textlink="">
      <cdr:nvSpPr>
        <cdr:cNvPr id="2" name="Text Box 4"/>
        <cdr:cNvSpPr txBox="1">
          <a:spLocks xmlns:a="http://schemas.openxmlformats.org/drawingml/2006/main" noChangeArrowheads="1"/>
        </cdr:cNvSpPr>
      </cdr:nvSpPr>
      <cdr:spPr bwMode="auto">
        <a:xfrm xmlns:a="http://schemas.openxmlformats.org/drawingml/2006/main">
          <a:off x="2842096" y="40893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0.78401</cdr:x>
      <cdr:y>0.20042</cdr:y>
    </cdr:from>
    <cdr:to>
      <cdr:x>0.78401</cdr:x>
      <cdr:y>0.20042</cdr:y>
    </cdr:to>
    <cdr:sp macro="" textlink="">
      <cdr:nvSpPr>
        <cdr:cNvPr id="3" name="Text Box 5"/>
        <cdr:cNvSpPr txBox="1">
          <a:spLocks xmlns:a="http://schemas.openxmlformats.org/drawingml/2006/main" noChangeArrowheads="1"/>
        </cdr:cNvSpPr>
      </cdr:nvSpPr>
      <cdr:spPr bwMode="auto">
        <a:xfrm xmlns:a="http://schemas.openxmlformats.org/drawingml/2006/main">
          <a:off x="2817627" y="40893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userShapes>
</file>

<file path=xl/drawings/drawing22.xml><?xml version="1.0" encoding="utf-8"?>
<c:userShapes xmlns:c="http://schemas.openxmlformats.org/drawingml/2006/chart">
  <cdr:relSizeAnchor xmlns:cdr="http://schemas.openxmlformats.org/drawingml/2006/chartDrawing">
    <cdr:from>
      <cdr:x>0.77623</cdr:x>
      <cdr:y>0.16477</cdr:y>
    </cdr:from>
    <cdr:to>
      <cdr:x>0.77623</cdr:x>
      <cdr:y>0.16477</cdr:y>
    </cdr:to>
    <cdr:sp macro="" textlink="">
      <cdr:nvSpPr>
        <cdr:cNvPr id="2079751" name="Text Box 7"/>
        <cdr:cNvSpPr txBox="1">
          <a:spLocks xmlns:a="http://schemas.openxmlformats.org/drawingml/2006/main" noChangeArrowheads="1"/>
        </cdr:cNvSpPr>
      </cdr:nvSpPr>
      <cdr:spPr bwMode="auto">
        <a:xfrm xmlns:a="http://schemas.openxmlformats.org/drawingml/2006/main">
          <a:off x="2823161"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0.77039</cdr:x>
      <cdr:y>0.16477</cdr:y>
    </cdr:from>
    <cdr:to>
      <cdr:x>0.77039</cdr:x>
      <cdr:y>0.16477</cdr:y>
    </cdr:to>
    <cdr:sp macro="" textlink="">
      <cdr:nvSpPr>
        <cdr:cNvPr id="2079753" name="Text Box 9"/>
        <cdr:cNvSpPr txBox="1">
          <a:spLocks xmlns:a="http://schemas.openxmlformats.org/drawingml/2006/main" noChangeArrowheads="1"/>
        </cdr:cNvSpPr>
      </cdr:nvSpPr>
      <cdr:spPr bwMode="auto">
        <a:xfrm xmlns:a="http://schemas.openxmlformats.org/drawingml/2006/main">
          <a:off x="2803987"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dr:relSizeAnchor xmlns:cdr="http://schemas.openxmlformats.org/drawingml/2006/chartDrawing">
    <cdr:from>
      <cdr:x>0.77623</cdr:x>
      <cdr:y>0.16477</cdr:y>
    </cdr:from>
    <cdr:to>
      <cdr:x>0.77623</cdr:x>
      <cdr:y>0.16477</cdr:y>
    </cdr:to>
    <cdr:sp macro="" textlink="">
      <cdr:nvSpPr>
        <cdr:cNvPr id="2" name="Text Box 7"/>
        <cdr:cNvSpPr txBox="1">
          <a:spLocks xmlns:a="http://schemas.openxmlformats.org/drawingml/2006/main" noChangeArrowheads="1"/>
        </cdr:cNvSpPr>
      </cdr:nvSpPr>
      <cdr:spPr bwMode="auto">
        <a:xfrm xmlns:a="http://schemas.openxmlformats.org/drawingml/2006/main">
          <a:off x="2823161"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0.77039</cdr:x>
      <cdr:y>0.16477</cdr:y>
    </cdr:from>
    <cdr:to>
      <cdr:x>0.77039</cdr:x>
      <cdr:y>0.16477</cdr:y>
    </cdr:to>
    <cdr:sp macro="" textlink="">
      <cdr:nvSpPr>
        <cdr:cNvPr id="3" name="Text Box 9"/>
        <cdr:cNvSpPr txBox="1">
          <a:spLocks xmlns:a="http://schemas.openxmlformats.org/drawingml/2006/main" noChangeArrowheads="1"/>
        </cdr:cNvSpPr>
      </cdr:nvSpPr>
      <cdr:spPr bwMode="auto">
        <a:xfrm xmlns:a="http://schemas.openxmlformats.org/drawingml/2006/main">
          <a:off x="2803987"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userShapes>
</file>

<file path=xl/drawings/drawing23.xml><?xml version="1.0" encoding="utf-8"?>
<c:userShapes xmlns:c="http://schemas.openxmlformats.org/drawingml/2006/chart">
  <cdr:relSizeAnchor xmlns:cdr="http://schemas.openxmlformats.org/drawingml/2006/chartDrawing">
    <cdr:from>
      <cdr:x>0.77623</cdr:x>
      <cdr:y>0.16477</cdr:y>
    </cdr:from>
    <cdr:to>
      <cdr:x>0.77623</cdr:x>
      <cdr:y>0.16477</cdr:y>
    </cdr:to>
    <cdr:sp macro="" textlink="">
      <cdr:nvSpPr>
        <cdr:cNvPr id="2079751" name="Text Box 7"/>
        <cdr:cNvSpPr txBox="1">
          <a:spLocks xmlns:a="http://schemas.openxmlformats.org/drawingml/2006/main" noChangeArrowheads="1"/>
        </cdr:cNvSpPr>
      </cdr:nvSpPr>
      <cdr:spPr bwMode="auto">
        <a:xfrm xmlns:a="http://schemas.openxmlformats.org/drawingml/2006/main">
          <a:off x="2823161"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0.77039</cdr:x>
      <cdr:y>0.16477</cdr:y>
    </cdr:from>
    <cdr:to>
      <cdr:x>0.77039</cdr:x>
      <cdr:y>0.16477</cdr:y>
    </cdr:to>
    <cdr:sp macro="" textlink="">
      <cdr:nvSpPr>
        <cdr:cNvPr id="2079753" name="Text Box 9"/>
        <cdr:cNvSpPr txBox="1">
          <a:spLocks xmlns:a="http://schemas.openxmlformats.org/drawingml/2006/main" noChangeArrowheads="1"/>
        </cdr:cNvSpPr>
      </cdr:nvSpPr>
      <cdr:spPr bwMode="auto">
        <a:xfrm xmlns:a="http://schemas.openxmlformats.org/drawingml/2006/main">
          <a:off x="2803987"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userShapes>
</file>

<file path=xl/drawings/drawing24.xml><?xml version="1.0" encoding="utf-8"?>
<c:userShapes xmlns:c="http://schemas.openxmlformats.org/drawingml/2006/chart">
  <cdr:relSizeAnchor xmlns:cdr="http://schemas.openxmlformats.org/drawingml/2006/chartDrawing">
    <cdr:from>
      <cdr:x>0.09159</cdr:x>
      <cdr:y>0.04807</cdr:y>
    </cdr:from>
    <cdr:to>
      <cdr:x>0.09159</cdr:x>
      <cdr:y>0.04807</cdr:y>
    </cdr:to>
    <cdr:sp macro="" textlink="">
      <cdr:nvSpPr>
        <cdr:cNvPr id="1516545" name="Text Box 1"/>
        <cdr:cNvSpPr txBox="1">
          <a:spLocks xmlns:a="http://schemas.openxmlformats.org/drawingml/2006/main" noChangeArrowheads="1"/>
        </cdr:cNvSpPr>
      </cdr:nvSpPr>
      <cdr:spPr bwMode="auto">
        <a:xfrm xmlns:a="http://schemas.openxmlformats.org/drawingml/2006/main">
          <a:off x="788321" y="9842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a:lstStyle xmlns:a="http://schemas.openxmlformats.org/drawingml/2006/main"/>
        <a:p xmlns:a="http://schemas.openxmlformats.org/drawingml/2006/main">
          <a:endParaRPr lang="pt-PT"/>
        </a:p>
      </cdr:txBody>
    </cdr:sp>
  </cdr:relSizeAnchor>
  <cdr:relSizeAnchor xmlns:cdr="http://schemas.openxmlformats.org/drawingml/2006/chartDrawing">
    <cdr:from>
      <cdr:x>0.7937</cdr:x>
      <cdr:y>0.18349</cdr:y>
    </cdr:from>
    <cdr:to>
      <cdr:x>0.7937</cdr:x>
      <cdr:y>0.18349</cdr:y>
    </cdr:to>
    <cdr:sp macro="" textlink="">
      <cdr:nvSpPr>
        <cdr:cNvPr id="1516546" name="Text Box 2"/>
        <cdr:cNvSpPr txBox="1">
          <a:spLocks xmlns:a="http://schemas.openxmlformats.org/drawingml/2006/main" noChangeArrowheads="1"/>
        </cdr:cNvSpPr>
      </cdr:nvSpPr>
      <cdr:spPr bwMode="auto">
        <a:xfrm xmlns:a="http://schemas.openxmlformats.org/drawingml/2006/main">
          <a:off x="6807168" y="366697"/>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0.78678</cdr:x>
      <cdr:y>0.18349</cdr:y>
    </cdr:from>
    <cdr:to>
      <cdr:x>0.78678</cdr:x>
      <cdr:y>0.18349</cdr:y>
    </cdr:to>
    <cdr:sp macro="" textlink="">
      <cdr:nvSpPr>
        <cdr:cNvPr id="1516548" name="Text Box 4"/>
        <cdr:cNvSpPr txBox="1">
          <a:spLocks xmlns:a="http://schemas.openxmlformats.org/drawingml/2006/main" noChangeArrowheads="1"/>
        </cdr:cNvSpPr>
      </cdr:nvSpPr>
      <cdr:spPr bwMode="auto">
        <a:xfrm xmlns:a="http://schemas.openxmlformats.org/drawingml/2006/main">
          <a:off x="6747828" y="366697"/>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dr:relSizeAnchor xmlns:cdr="http://schemas.openxmlformats.org/drawingml/2006/chartDrawing">
    <cdr:from>
      <cdr:x>0.00868</cdr:x>
      <cdr:y>0.90589</cdr:y>
    </cdr:from>
    <cdr:to>
      <cdr:x>0.1159</cdr:x>
      <cdr:y>0.98953</cdr:y>
    </cdr:to>
    <cdr:sp macro="" textlink="">
      <cdr:nvSpPr>
        <cdr:cNvPr id="8" name="Text Box 10"/>
        <cdr:cNvSpPr txBox="1">
          <a:spLocks xmlns:a="http://schemas.openxmlformats.org/drawingml/2006/main" noChangeArrowheads="1"/>
        </cdr:cNvSpPr>
      </cdr:nvSpPr>
      <cdr:spPr bwMode="auto">
        <a:xfrm xmlns:a="http://schemas.openxmlformats.org/drawingml/2006/main">
          <a:off x="54815" y="1318146"/>
          <a:ext cx="677108" cy="121700"/>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none" lIns="18288" tIns="18288" rIns="0" bIns="0" anchor="t" upright="1">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pt-PT" sz="700" b="0" i="0" u="none" strike="noStrike" baseline="0">
              <a:solidFill>
                <a:schemeClr val="accent1"/>
              </a:solidFill>
              <a:latin typeface="Arial"/>
              <a:cs typeface="Arial"/>
            </a:rPr>
            <a:t>fonte: II/MTSSS.</a:t>
          </a:r>
        </a:p>
      </cdr:txBody>
    </cdr:sp>
  </cdr:relSizeAnchor>
  <cdr:relSizeAnchor xmlns:cdr="http://schemas.openxmlformats.org/drawingml/2006/chartDrawing">
    <cdr:from>
      <cdr:x>0.83718</cdr:x>
      <cdr:y>0.42508</cdr:y>
    </cdr:from>
    <cdr:to>
      <cdr:x>0.83718</cdr:x>
      <cdr:y>0.42508</cdr:y>
    </cdr:to>
    <cdr:sp macro="" textlink="">
      <cdr:nvSpPr>
        <cdr:cNvPr id="2098180" name="Text Box 4"/>
        <cdr:cNvSpPr txBox="1">
          <a:spLocks xmlns:a="http://schemas.openxmlformats.org/drawingml/2006/main" noChangeArrowheads="1"/>
        </cdr:cNvSpPr>
      </cdr:nvSpPr>
      <cdr:spPr bwMode="auto">
        <a:xfrm xmlns:a="http://schemas.openxmlformats.org/drawingml/2006/main">
          <a:off x="2028609" y="40955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0.83382</cdr:x>
      <cdr:y>0.42508</cdr:y>
    </cdr:from>
    <cdr:to>
      <cdr:x>0.83382</cdr:x>
      <cdr:y>0.42508</cdr:y>
    </cdr:to>
    <cdr:sp macro="" textlink="">
      <cdr:nvSpPr>
        <cdr:cNvPr id="2098181" name="Text Box 5"/>
        <cdr:cNvSpPr txBox="1">
          <a:spLocks xmlns:a="http://schemas.openxmlformats.org/drawingml/2006/main" noChangeArrowheads="1"/>
        </cdr:cNvSpPr>
      </cdr:nvSpPr>
      <cdr:spPr bwMode="auto">
        <a:xfrm xmlns:a="http://schemas.openxmlformats.org/drawingml/2006/main">
          <a:off x="2017570" y="40955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dr:relSizeAnchor xmlns:cdr="http://schemas.openxmlformats.org/drawingml/2006/chartDrawing">
    <cdr:from>
      <cdr:x>0.83718</cdr:x>
      <cdr:y>0.42508</cdr:y>
    </cdr:from>
    <cdr:to>
      <cdr:x>0.83718</cdr:x>
      <cdr:y>0.42508</cdr:y>
    </cdr:to>
    <cdr:sp macro="" textlink="">
      <cdr:nvSpPr>
        <cdr:cNvPr id="2" name="Text Box 4"/>
        <cdr:cNvSpPr txBox="1">
          <a:spLocks xmlns:a="http://schemas.openxmlformats.org/drawingml/2006/main" noChangeArrowheads="1"/>
        </cdr:cNvSpPr>
      </cdr:nvSpPr>
      <cdr:spPr bwMode="auto">
        <a:xfrm xmlns:a="http://schemas.openxmlformats.org/drawingml/2006/main">
          <a:off x="2028609" y="40955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0.83382</cdr:x>
      <cdr:y>0.42508</cdr:y>
    </cdr:from>
    <cdr:to>
      <cdr:x>0.83382</cdr:x>
      <cdr:y>0.42508</cdr:y>
    </cdr:to>
    <cdr:sp macro="" textlink="">
      <cdr:nvSpPr>
        <cdr:cNvPr id="3" name="Text Box 5"/>
        <cdr:cNvSpPr txBox="1">
          <a:spLocks xmlns:a="http://schemas.openxmlformats.org/drawingml/2006/main" noChangeArrowheads="1"/>
        </cdr:cNvSpPr>
      </cdr:nvSpPr>
      <cdr:spPr bwMode="auto">
        <a:xfrm xmlns:a="http://schemas.openxmlformats.org/drawingml/2006/main">
          <a:off x="2017570" y="40955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dr:relSizeAnchor xmlns:cdr="http://schemas.openxmlformats.org/drawingml/2006/chartDrawing">
    <cdr:from>
      <cdr:x>0.65921</cdr:x>
      <cdr:y>0.29605</cdr:y>
    </cdr:from>
    <cdr:to>
      <cdr:x>0.75264</cdr:x>
      <cdr:y>0.57605</cdr:y>
    </cdr:to>
    <cdr:sp macro="" textlink="">
      <cdr:nvSpPr>
        <cdr:cNvPr id="10" name="Text Box 5"/>
        <cdr:cNvSpPr txBox="1">
          <a:spLocks xmlns:a="http://schemas.openxmlformats.org/drawingml/2006/main" noChangeArrowheads="1"/>
        </cdr:cNvSpPr>
      </cdr:nvSpPr>
      <cdr:spPr bwMode="auto">
        <a:xfrm xmlns:a="http://schemas.openxmlformats.org/drawingml/2006/main">
          <a:off x="4162961" y="430774"/>
          <a:ext cx="590014" cy="407425"/>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18288" tIns="18288" rIns="18288" bIns="0" anchor="t" upright="1">
          <a:noAutofit/>
        </a:bodyPr>
        <a:lstStyle xmlns:a="http://schemas.openxmlformats.org/drawingml/2006/main">
          <a:lvl1pPr marL="0" indent="0">
            <a:defRPr sz="1100">
              <a:latin typeface="Franklin Gothic Book"/>
            </a:defRPr>
          </a:lvl1pPr>
          <a:lvl2pPr marL="457200" indent="0">
            <a:defRPr sz="1100">
              <a:latin typeface="Franklin Gothic Book"/>
            </a:defRPr>
          </a:lvl2pPr>
          <a:lvl3pPr marL="914400" indent="0">
            <a:defRPr sz="1100">
              <a:latin typeface="Franklin Gothic Book"/>
            </a:defRPr>
          </a:lvl3pPr>
          <a:lvl4pPr marL="1371600" indent="0">
            <a:defRPr sz="1100">
              <a:latin typeface="Franklin Gothic Book"/>
            </a:defRPr>
          </a:lvl4pPr>
          <a:lvl5pPr marL="1828800" indent="0">
            <a:defRPr sz="1100">
              <a:latin typeface="Franklin Gothic Book"/>
            </a:defRPr>
          </a:lvl5pPr>
          <a:lvl6pPr marL="2286000" indent="0">
            <a:defRPr sz="1100">
              <a:latin typeface="Franklin Gothic Book"/>
            </a:defRPr>
          </a:lvl6pPr>
          <a:lvl7pPr marL="2743200" indent="0">
            <a:defRPr sz="1100">
              <a:latin typeface="Franklin Gothic Book"/>
            </a:defRPr>
          </a:lvl7pPr>
          <a:lvl8pPr marL="3200400" indent="0">
            <a:defRPr sz="1100">
              <a:latin typeface="Franklin Gothic Book"/>
            </a:defRPr>
          </a:lvl8pPr>
          <a:lvl9pPr marL="3657600" indent="0">
            <a:defRPr sz="1100">
              <a:latin typeface="Franklin Gothic Book"/>
            </a:defRPr>
          </a:lvl9pPr>
        </a:lstStyle>
        <a:p xmlns:a="http://schemas.openxmlformats.org/drawingml/2006/main">
          <a:pPr algn="ctr" rtl="0">
            <a:defRPr sz="1000"/>
          </a:pPr>
          <a:r>
            <a:rPr lang="pt-PT" sz="700" b="1" i="0" u="none" strike="noStrike" baseline="0">
              <a:solidFill>
                <a:srgbClr val="525252"/>
              </a:solidFill>
              <a:latin typeface="Arial"/>
              <a:cs typeface="Arial"/>
            </a:rPr>
            <a:t>valor médio total </a:t>
          </a:r>
          <a:br>
            <a:rPr lang="pt-PT" sz="700" b="1" i="0" u="none" strike="noStrike" baseline="0">
              <a:solidFill>
                <a:srgbClr val="525252"/>
              </a:solidFill>
              <a:latin typeface="Arial"/>
              <a:cs typeface="Arial"/>
            </a:rPr>
          </a:br>
          <a:r>
            <a:rPr lang="pt-PT" sz="700" b="0" i="0" u="none" strike="noStrike" baseline="0">
              <a:solidFill>
                <a:srgbClr val="525252"/>
              </a:solidFill>
              <a:latin typeface="Arial"/>
              <a:cs typeface="Arial"/>
            </a:rPr>
            <a:t>(linha) </a:t>
          </a:r>
        </a:p>
      </cdr:txBody>
    </cdr:sp>
  </cdr:relSizeAnchor>
</c:userShapes>
</file>

<file path=xl/drawings/drawing25.xml><?xml version="1.0" encoding="utf-8"?>
<xdr:wsDr xmlns:xdr="http://schemas.openxmlformats.org/drawingml/2006/spreadsheetDrawing" xmlns:a="http://schemas.openxmlformats.org/drawingml/2006/main">
  <xdr:twoCellAnchor>
    <xdr:from>
      <xdr:col>1</xdr:col>
      <xdr:colOff>0</xdr:colOff>
      <xdr:row>0</xdr:row>
      <xdr:rowOff>7922</xdr:rowOff>
    </xdr:from>
    <xdr:to>
      <xdr:col>3</xdr:col>
      <xdr:colOff>346833</xdr:colOff>
      <xdr:row>1</xdr:row>
      <xdr:rowOff>13297</xdr:rowOff>
    </xdr:to>
    <xdr:grpSp>
      <xdr:nvGrpSpPr>
        <xdr:cNvPr id="2" name="Grupo 1"/>
        <xdr:cNvGrpSpPr/>
      </xdr:nvGrpSpPr>
      <xdr:grpSpPr>
        <a:xfrm>
          <a:off x="66675" y="7922"/>
          <a:ext cx="594483" cy="176825"/>
          <a:chOff x="4808367" y="7020272"/>
          <a:chExt cx="600833" cy="180000"/>
        </a:xfrm>
      </xdr:grpSpPr>
      <xdr:sp macro="" textlink="">
        <xdr:nvSpPr>
          <xdr:cNvPr id="3" name="Rectângulo 2"/>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26.xml><?xml version="1.0" encoding="utf-8"?>
<xdr:wsDr xmlns:xdr="http://schemas.openxmlformats.org/drawingml/2006/spreadsheetDrawing" xmlns:a="http://schemas.openxmlformats.org/drawingml/2006/main">
  <xdr:twoCellAnchor>
    <xdr:from>
      <xdr:col>8</xdr:col>
      <xdr:colOff>133350</xdr:colOff>
      <xdr:row>6</xdr:row>
      <xdr:rowOff>47625</xdr:rowOff>
    </xdr:from>
    <xdr:to>
      <xdr:col>8</xdr:col>
      <xdr:colOff>133350</xdr:colOff>
      <xdr:row>72</xdr:row>
      <xdr:rowOff>0</xdr:rowOff>
    </xdr:to>
    <xdr:sp macro="" textlink="">
      <xdr:nvSpPr>
        <xdr:cNvPr id="2" name="Line 3"/>
        <xdr:cNvSpPr>
          <a:spLocks noChangeShapeType="1"/>
        </xdr:cNvSpPr>
      </xdr:nvSpPr>
      <xdr:spPr bwMode="auto">
        <a:xfrm>
          <a:off x="3781425" y="866775"/>
          <a:ext cx="0" cy="9839325"/>
        </a:xfrm>
        <a:prstGeom prst="line">
          <a:avLst/>
        </a:prstGeom>
        <a:noFill/>
        <a:ln w="9525">
          <a:noFill/>
          <a:round/>
          <a:headEnd/>
          <a:tailEnd/>
        </a:ln>
      </xdr:spPr>
    </xdr:sp>
    <xdr:clientData/>
  </xdr:twoCellAnchor>
  <xdr:twoCellAnchor>
    <xdr:from>
      <xdr:col>8</xdr:col>
      <xdr:colOff>38100</xdr:colOff>
      <xdr:row>8</xdr:row>
      <xdr:rowOff>0</xdr:rowOff>
    </xdr:from>
    <xdr:to>
      <xdr:col>8</xdr:col>
      <xdr:colOff>38100</xdr:colOff>
      <xdr:row>35</xdr:row>
      <xdr:rowOff>76200</xdr:rowOff>
    </xdr:to>
    <xdr:sp macro="" textlink="">
      <xdr:nvSpPr>
        <xdr:cNvPr id="3" name="Line 4"/>
        <xdr:cNvSpPr>
          <a:spLocks noChangeShapeType="1"/>
        </xdr:cNvSpPr>
      </xdr:nvSpPr>
      <xdr:spPr bwMode="auto">
        <a:xfrm>
          <a:off x="3686175" y="1038225"/>
          <a:ext cx="0" cy="4162425"/>
        </a:xfrm>
        <a:prstGeom prst="line">
          <a:avLst/>
        </a:prstGeom>
        <a:noFill/>
        <a:ln w="9525">
          <a:noFill/>
          <a:round/>
          <a:headEnd/>
          <a:tailEnd/>
        </a:ln>
      </xdr:spPr>
    </xdr:sp>
    <xdr:clientData/>
  </xdr:twoCellAnchor>
  <xdr:twoCellAnchor>
    <xdr:from>
      <xdr:col>7</xdr:col>
      <xdr:colOff>0</xdr:colOff>
      <xdr:row>13</xdr:row>
      <xdr:rowOff>95250</xdr:rowOff>
    </xdr:from>
    <xdr:to>
      <xdr:col>7</xdr:col>
      <xdr:colOff>0</xdr:colOff>
      <xdr:row>69</xdr:row>
      <xdr:rowOff>85725</xdr:rowOff>
    </xdr:to>
    <xdr:sp macro="" textlink="">
      <xdr:nvSpPr>
        <xdr:cNvPr id="4" name="Line 9"/>
        <xdr:cNvSpPr>
          <a:spLocks noChangeShapeType="1"/>
        </xdr:cNvSpPr>
      </xdr:nvSpPr>
      <xdr:spPr bwMode="auto">
        <a:xfrm>
          <a:off x="3333750" y="1981200"/>
          <a:ext cx="0" cy="8105775"/>
        </a:xfrm>
        <a:prstGeom prst="line">
          <a:avLst/>
        </a:prstGeom>
        <a:noFill/>
        <a:ln w="9525">
          <a:noFill/>
          <a:round/>
          <a:headEnd/>
          <a:tailEnd/>
        </a:ln>
      </xdr:spPr>
    </xdr:sp>
    <xdr:clientData/>
  </xdr:twoCellAnchor>
  <xdr:twoCellAnchor>
    <xdr:from>
      <xdr:col>15</xdr:col>
      <xdr:colOff>190500</xdr:colOff>
      <xdr:row>0</xdr:row>
      <xdr:rowOff>0</xdr:rowOff>
    </xdr:from>
    <xdr:to>
      <xdr:col>18</xdr:col>
      <xdr:colOff>11973</xdr:colOff>
      <xdr:row>1</xdr:row>
      <xdr:rowOff>8550</xdr:rowOff>
    </xdr:to>
    <xdr:grpSp>
      <xdr:nvGrpSpPr>
        <xdr:cNvPr id="5" name="Grupo 4"/>
        <xdr:cNvGrpSpPr/>
      </xdr:nvGrpSpPr>
      <xdr:grpSpPr>
        <a:xfrm>
          <a:off x="6038850" y="0"/>
          <a:ext cx="612048" cy="180000"/>
          <a:chOff x="4797152" y="7020272"/>
          <a:chExt cx="612048" cy="180000"/>
        </a:xfrm>
      </xdr:grpSpPr>
      <xdr:sp macro="" textlink="">
        <xdr:nvSpPr>
          <xdr:cNvPr id="6" name="Rectângulo 5"/>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7" name="Rectângulo 6"/>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8" name="Rectângulo 7"/>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8</xdr:col>
      <xdr:colOff>133350</xdr:colOff>
      <xdr:row>6</xdr:row>
      <xdr:rowOff>47625</xdr:rowOff>
    </xdr:from>
    <xdr:to>
      <xdr:col>8</xdr:col>
      <xdr:colOff>133350</xdr:colOff>
      <xdr:row>72</xdr:row>
      <xdr:rowOff>0</xdr:rowOff>
    </xdr:to>
    <xdr:sp macro="" textlink="">
      <xdr:nvSpPr>
        <xdr:cNvPr id="9" name="Line 3"/>
        <xdr:cNvSpPr>
          <a:spLocks noChangeShapeType="1"/>
        </xdr:cNvSpPr>
      </xdr:nvSpPr>
      <xdr:spPr bwMode="auto">
        <a:xfrm>
          <a:off x="3781425" y="866775"/>
          <a:ext cx="0" cy="9839325"/>
        </a:xfrm>
        <a:prstGeom prst="line">
          <a:avLst/>
        </a:prstGeom>
        <a:noFill/>
        <a:ln w="9525">
          <a:noFill/>
          <a:round/>
          <a:headEnd/>
          <a:tailEnd/>
        </a:ln>
      </xdr:spPr>
    </xdr:sp>
    <xdr:clientData/>
  </xdr:twoCellAnchor>
  <xdr:twoCellAnchor>
    <xdr:from>
      <xdr:col>8</xdr:col>
      <xdr:colOff>38100</xdr:colOff>
      <xdr:row>8</xdr:row>
      <xdr:rowOff>0</xdr:rowOff>
    </xdr:from>
    <xdr:to>
      <xdr:col>8</xdr:col>
      <xdr:colOff>38100</xdr:colOff>
      <xdr:row>35</xdr:row>
      <xdr:rowOff>76200</xdr:rowOff>
    </xdr:to>
    <xdr:sp macro="" textlink="">
      <xdr:nvSpPr>
        <xdr:cNvPr id="10" name="Line 4"/>
        <xdr:cNvSpPr>
          <a:spLocks noChangeShapeType="1"/>
        </xdr:cNvSpPr>
      </xdr:nvSpPr>
      <xdr:spPr bwMode="auto">
        <a:xfrm>
          <a:off x="3686175" y="1038225"/>
          <a:ext cx="0" cy="4162425"/>
        </a:xfrm>
        <a:prstGeom prst="line">
          <a:avLst/>
        </a:prstGeom>
        <a:noFill/>
        <a:ln w="9525">
          <a:noFill/>
          <a:round/>
          <a:headEnd/>
          <a:tailEnd/>
        </a:ln>
      </xdr:spPr>
    </xdr:sp>
    <xdr:clientData/>
  </xdr:twoCellAnchor>
  <xdr:twoCellAnchor>
    <xdr:from>
      <xdr:col>7</xdr:col>
      <xdr:colOff>0</xdr:colOff>
      <xdr:row>13</xdr:row>
      <xdr:rowOff>95250</xdr:rowOff>
    </xdr:from>
    <xdr:to>
      <xdr:col>7</xdr:col>
      <xdr:colOff>0</xdr:colOff>
      <xdr:row>69</xdr:row>
      <xdr:rowOff>85725</xdr:rowOff>
    </xdr:to>
    <xdr:sp macro="" textlink="">
      <xdr:nvSpPr>
        <xdr:cNvPr id="11" name="Line 9"/>
        <xdr:cNvSpPr>
          <a:spLocks noChangeShapeType="1"/>
        </xdr:cNvSpPr>
      </xdr:nvSpPr>
      <xdr:spPr bwMode="auto">
        <a:xfrm>
          <a:off x="3333750" y="1981200"/>
          <a:ext cx="0" cy="8105775"/>
        </a:xfrm>
        <a:prstGeom prst="line">
          <a:avLst/>
        </a:prstGeom>
        <a:noFill/>
        <a:ln w="9525">
          <a:noFill/>
          <a:round/>
          <a:headEnd/>
          <a:tailEnd/>
        </a:ln>
      </xdr:spPr>
    </xdr:sp>
    <xdr:clientData/>
  </xdr:twoCellAnchor>
  <xdr:twoCellAnchor>
    <xdr:from>
      <xdr:col>15</xdr:col>
      <xdr:colOff>190500</xdr:colOff>
      <xdr:row>0</xdr:row>
      <xdr:rowOff>0</xdr:rowOff>
    </xdr:from>
    <xdr:to>
      <xdr:col>18</xdr:col>
      <xdr:colOff>11973</xdr:colOff>
      <xdr:row>1</xdr:row>
      <xdr:rowOff>8550</xdr:rowOff>
    </xdr:to>
    <xdr:grpSp>
      <xdr:nvGrpSpPr>
        <xdr:cNvPr id="12" name="Grupo 11"/>
        <xdr:cNvGrpSpPr/>
      </xdr:nvGrpSpPr>
      <xdr:grpSpPr>
        <a:xfrm>
          <a:off x="6038850" y="0"/>
          <a:ext cx="612048" cy="180000"/>
          <a:chOff x="4797152" y="7020272"/>
          <a:chExt cx="612048" cy="180000"/>
        </a:xfrm>
      </xdr:grpSpPr>
      <xdr:sp macro="" textlink="">
        <xdr:nvSpPr>
          <xdr:cNvPr id="13" name="Rectângulo 12"/>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4" name="Rectângulo 13"/>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5" name="Rectângulo 1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8</xdr:col>
      <xdr:colOff>38100</xdr:colOff>
      <xdr:row>8</xdr:row>
      <xdr:rowOff>0</xdr:rowOff>
    </xdr:from>
    <xdr:to>
      <xdr:col>8</xdr:col>
      <xdr:colOff>38100</xdr:colOff>
      <xdr:row>35</xdr:row>
      <xdr:rowOff>76200</xdr:rowOff>
    </xdr:to>
    <xdr:sp macro="" textlink="">
      <xdr:nvSpPr>
        <xdr:cNvPr id="16" name="Line 4"/>
        <xdr:cNvSpPr>
          <a:spLocks noChangeShapeType="1"/>
        </xdr:cNvSpPr>
      </xdr:nvSpPr>
      <xdr:spPr bwMode="auto">
        <a:xfrm>
          <a:off x="3686175" y="1038225"/>
          <a:ext cx="0" cy="4162425"/>
        </a:xfrm>
        <a:prstGeom prst="line">
          <a:avLst/>
        </a:prstGeom>
        <a:noFill/>
        <a:ln w="9525">
          <a:noFill/>
          <a:round/>
          <a:headEnd/>
          <a:tailEnd/>
        </a:ln>
      </xdr:spPr>
    </xdr:sp>
    <xdr:clientData/>
  </xdr:twoCellAnchor>
  <xdr:twoCellAnchor>
    <xdr:from>
      <xdr:col>7</xdr:col>
      <xdr:colOff>0</xdr:colOff>
      <xdr:row>13</xdr:row>
      <xdr:rowOff>95250</xdr:rowOff>
    </xdr:from>
    <xdr:to>
      <xdr:col>7</xdr:col>
      <xdr:colOff>0</xdr:colOff>
      <xdr:row>69</xdr:row>
      <xdr:rowOff>85725</xdr:rowOff>
    </xdr:to>
    <xdr:sp macro="" textlink="">
      <xdr:nvSpPr>
        <xdr:cNvPr id="17" name="Line 9"/>
        <xdr:cNvSpPr>
          <a:spLocks noChangeShapeType="1"/>
        </xdr:cNvSpPr>
      </xdr:nvSpPr>
      <xdr:spPr bwMode="auto">
        <a:xfrm>
          <a:off x="3333750" y="1981200"/>
          <a:ext cx="0" cy="8105775"/>
        </a:xfrm>
        <a:prstGeom prst="line">
          <a:avLst/>
        </a:prstGeom>
        <a:noFill/>
        <a:ln w="9525">
          <a:noFill/>
          <a:round/>
          <a:headEnd/>
          <a:tailEnd/>
        </a:ln>
      </xdr:spPr>
    </xdr:sp>
    <xdr:clientData/>
  </xdr:twoCellAnchor>
  <xdr:twoCellAnchor>
    <xdr:from>
      <xdr:col>15</xdr:col>
      <xdr:colOff>190500</xdr:colOff>
      <xdr:row>0</xdr:row>
      <xdr:rowOff>0</xdr:rowOff>
    </xdr:from>
    <xdr:to>
      <xdr:col>18</xdr:col>
      <xdr:colOff>11973</xdr:colOff>
      <xdr:row>1</xdr:row>
      <xdr:rowOff>8550</xdr:rowOff>
    </xdr:to>
    <xdr:grpSp>
      <xdr:nvGrpSpPr>
        <xdr:cNvPr id="18" name="Grupo 17"/>
        <xdr:cNvGrpSpPr/>
      </xdr:nvGrpSpPr>
      <xdr:grpSpPr>
        <a:xfrm>
          <a:off x="6038850" y="0"/>
          <a:ext cx="612048" cy="180000"/>
          <a:chOff x="4797152" y="7020272"/>
          <a:chExt cx="612048" cy="180000"/>
        </a:xfrm>
      </xdr:grpSpPr>
      <xdr:sp macro="" textlink="">
        <xdr:nvSpPr>
          <xdr:cNvPr id="19" name="Rectângulo 18"/>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0" name="Rectângulo 19"/>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1" name="Rectângulo 20"/>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7</xdr:col>
      <xdr:colOff>0</xdr:colOff>
      <xdr:row>35</xdr:row>
      <xdr:rowOff>0</xdr:rowOff>
    </xdr:from>
    <xdr:to>
      <xdr:col>16</xdr:col>
      <xdr:colOff>304800</xdr:colOff>
      <xdr:row>48</xdr:row>
      <xdr:rowOff>0</xdr:rowOff>
    </xdr:to>
    <xdr:graphicFrame macro="">
      <xdr:nvGraphicFramePr>
        <xdr:cNvPr id="22"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123825</xdr:colOff>
      <xdr:row>14</xdr:row>
      <xdr:rowOff>0</xdr:rowOff>
    </xdr:from>
    <xdr:to>
      <xdr:col>6</xdr:col>
      <xdr:colOff>266700</xdr:colOff>
      <xdr:row>27</xdr:row>
      <xdr:rowOff>38100</xdr:rowOff>
    </xdr:to>
    <xdr:graphicFrame macro="">
      <xdr:nvGraphicFramePr>
        <xdr:cNvPr id="2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0</xdr:colOff>
      <xdr:row>56</xdr:row>
      <xdr:rowOff>19202</xdr:rowOff>
    </xdr:from>
    <xdr:to>
      <xdr:col>16</xdr:col>
      <xdr:colOff>304800</xdr:colOff>
      <xdr:row>68</xdr:row>
      <xdr:rowOff>114452</xdr:rowOff>
    </xdr:to>
    <xdr:graphicFrame macro="">
      <xdr:nvGraphicFramePr>
        <xdr:cNvPr id="24"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0</xdr:colOff>
      <xdr:row>14</xdr:row>
      <xdr:rowOff>19050</xdr:rowOff>
    </xdr:from>
    <xdr:to>
      <xdr:col>17</xdr:col>
      <xdr:colOff>19050</xdr:colOff>
      <xdr:row>27</xdr:row>
      <xdr:rowOff>57150</xdr:rowOff>
    </xdr:to>
    <xdr:graphicFrame macro="">
      <xdr:nvGraphicFramePr>
        <xdr:cNvPr id="25"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76200</xdr:colOff>
      <xdr:row>56</xdr:row>
      <xdr:rowOff>19202</xdr:rowOff>
    </xdr:from>
    <xdr:to>
      <xdr:col>6</xdr:col>
      <xdr:colOff>266700</xdr:colOff>
      <xdr:row>68</xdr:row>
      <xdr:rowOff>104927</xdr:rowOff>
    </xdr:to>
    <xdr:graphicFrame macro="">
      <xdr:nvGraphicFramePr>
        <xdr:cNvPr id="26"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95250</xdr:colOff>
      <xdr:row>35</xdr:row>
      <xdr:rowOff>0</xdr:rowOff>
    </xdr:from>
    <xdr:to>
      <xdr:col>6</xdr:col>
      <xdr:colOff>266700</xdr:colOff>
      <xdr:row>48</xdr:row>
      <xdr:rowOff>0</xdr:rowOff>
    </xdr:to>
    <xdr:graphicFrame macro="">
      <xdr:nvGraphicFramePr>
        <xdr:cNvPr id="27"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27.xml><?xml version="1.0" encoding="utf-8"?>
<c:userShapes xmlns:c="http://schemas.openxmlformats.org/drawingml/2006/chart">
  <cdr:relSizeAnchor xmlns:cdr="http://schemas.openxmlformats.org/drawingml/2006/chartDrawing">
    <cdr:from>
      <cdr:x>0.39609</cdr:x>
      <cdr:y>0.06358</cdr:y>
    </cdr:from>
    <cdr:to>
      <cdr:x>0.85129</cdr:x>
      <cdr:y>0.29449</cdr:y>
    </cdr:to>
    <cdr:sp macro="" textlink="">
      <cdr:nvSpPr>
        <cdr:cNvPr id="1890305" name="Text Box 1"/>
        <cdr:cNvSpPr txBox="1">
          <a:spLocks xmlns:a="http://schemas.openxmlformats.org/drawingml/2006/main" noChangeArrowheads="1"/>
        </cdr:cNvSpPr>
      </cdr:nvSpPr>
      <cdr:spPr bwMode="auto">
        <a:xfrm xmlns:a="http://schemas.openxmlformats.org/drawingml/2006/main">
          <a:off x="1241238" y="110213"/>
          <a:ext cx="1426471" cy="400294"/>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700" b="0" i="0" u="none" strike="noStrike" baseline="0">
              <a:solidFill>
                <a:schemeClr val="tx2"/>
              </a:solidFill>
              <a:latin typeface="Arial"/>
              <a:cs typeface="Arial"/>
            </a:rPr>
            <a:t>…perspetivas de evolução do desemprego nos próximos 12 meses (mm3m )</a:t>
          </a:r>
        </a:p>
      </cdr:txBody>
    </cdr:sp>
  </cdr:relSizeAnchor>
  <cdr:relSizeAnchor xmlns:cdr="http://schemas.openxmlformats.org/drawingml/2006/chartDrawing">
    <cdr:from>
      <cdr:x>0.27859</cdr:x>
      <cdr:y>0.59577</cdr:y>
    </cdr:from>
    <cdr:to>
      <cdr:x>0.53202</cdr:x>
      <cdr:y>0.79359</cdr:y>
    </cdr:to>
    <cdr:sp macro="" textlink="">
      <cdr:nvSpPr>
        <cdr:cNvPr id="1890306" name="Text Box 2"/>
        <cdr:cNvSpPr txBox="1">
          <a:spLocks xmlns:a="http://schemas.openxmlformats.org/drawingml/2006/main" noChangeArrowheads="1"/>
        </cdr:cNvSpPr>
      </cdr:nvSpPr>
      <cdr:spPr bwMode="auto">
        <a:xfrm xmlns:a="http://schemas.openxmlformats.org/drawingml/2006/main">
          <a:off x="873016" y="1032805"/>
          <a:ext cx="794180" cy="342931"/>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700" b="0" i="0" u="none" strike="noStrike" baseline="0">
              <a:solidFill>
                <a:schemeClr val="tx2"/>
              </a:solidFill>
              <a:latin typeface="Arial"/>
              <a:cs typeface="Arial"/>
            </a:rPr>
            <a:t>…indicador de confiança (mm3m)</a:t>
          </a:r>
        </a:p>
      </cdr:txBody>
    </cdr:sp>
  </cdr:relSizeAnchor>
  <cdr:relSizeAnchor xmlns:cdr="http://schemas.openxmlformats.org/drawingml/2006/chartDrawing">
    <cdr:from>
      <cdr:x>0.0157</cdr:x>
      <cdr:y>0.92713</cdr:y>
    </cdr:from>
    <cdr:to>
      <cdr:x>0.98503</cdr:x>
      <cdr:y>0.99827</cdr:y>
    </cdr:to>
    <cdr:sp macro="" textlink="">
      <cdr:nvSpPr>
        <cdr:cNvPr id="1890307" name="Text Box 3"/>
        <cdr:cNvSpPr txBox="1">
          <a:spLocks xmlns:a="http://schemas.openxmlformats.org/drawingml/2006/main" noChangeArrowheads="1"/>
        </cdr:cNvSpPr>
      </cdr:nvSpPr>
      <cdr:spPr bwMode="auto">
        <a:xfrm xmlns:a="http://schemas.openxmlformats.org/drawingml/2006/main">
          <a:off x="49199" y="1607231"/>
          <a:ext cx="3037614" cy="123324"/>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INE: ICIT, ICCOP, ICC e ICS.    </a:t>
          </a:r>
        </a:p>
      </cdr:txBody>
    </cdr:sp>
  </cdr:relSizeAnchor>
</c:userShapes>
</file>

<file path=xl/drawings/drawing28.xml><?xml version="1.0" encoding="utf-8"?>
<c:userShapes xmlns:c="http://schemas.openxmlformats.org/drawingml/2006/chart">
  <cdr:relSizeAnchor xmlns:cdr="http://schemas.openxmlformats.org/drawingml/2006/chartDrawing">
    <cdr:from>
      <cdr:x>0.01643</cdr:x>
      <cdr:y>0.9159</cdr:y>
    </cdr:from>
    <cdr:to>
      <cdr:x>0.98503</cdr:x>
      <cdr:y>0.98554</cdr:y>
    </cdr:to>
    <cdr:sp macro="" textlink="">
      <cdr:nvSpPr>
        <cdr:cNvPr id="1892353" name="Text Box 1"/>
        <cdr:cNvSpPr txBox="1">
          <a:spLocks xmlns:a="http://schemas.openxmlformats.org/drawingml/2006/main" noChangeArrowheads="1"/>
        </cdr:cNvSpPr>
      </cdr:nvSpPr>
      <cdr:spPr bwMode="auto">
        <a:xfrm xmlns:a="http://schemas.openxmlformats.org/drawingml/2006/main">
          <a:off x="51487" y="1550869"/>
          <a:ext cx="3035326" cy="120478"/>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IEFP, Informação Mensal. </a:t>
          </a:r>
        </a:p>
      </cdr:txBody>
    </cdr:sp>
  </cdr:relSizeAnchor>
  <cdr:relSizeAnchor xmlns:cdr="http://schemas.openxmlformats.org/drawingml/2006/chartDrawing">
    <cdr:from>
      <cdr:x>0.01497</cdr:x>
      <cdr:y>0.07044</cdr:y>
    </cdr:from>
    <cdr:to>
      <cdr:x>0.13002</cdr:x>
      <cdr:y>0.13348</cdr:y>
    </cdr:to>
    <cdr:sp macro="" textlink="">
      <cdr:nvSpPr>
        <cdr:cNvPr id="1892354" name="Text Box 2"/>
        <cdr:cNvSpPr txBox="1">
          <a:spLocks xmlns:a="http://schemas.openxmlformats.org/drawingml/2006/main" noChangeArrowheads="1"/>
        </cdr:cNvSpPr>
      </cdr:nvSpPr>
      <cdr:spPr bwMode="auto">
        <a:xfrm xmlns:a="http://schemas.openxmlformats.org/drawingml/2006/main">
          <a:off x="46912" y="119420"/>
          <a:ext cx="360548" cy="106889"/>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none" lIns="18288" tIns="18288" rIns="0" bIns="0" anchor="t" upright="1">
          <a:spAutoFit/>
        </a:bodyPr>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(milhares</a:t>
          </a:r>
          <a:r>
            <a:rPr lang="pt-PT" sz="600" b="0" i="0" u="none" strike="noStrike" baseline="0">
              <a:solidFill>
                <a:srgbClr val="008000"/>
              </a:solidFill>
              <a:latin typeface="Arial"/>
              <a:cs typeface="Arial"/>
            </a:rPr>
            <a:t>)</a:t>
          </a:r>
        </a:p>
      </cdr:txBody>
    </cdr:sp>
  </cdr:relSizeAnchor>
</c:userShapes>
</file>

<file path=xl/drawings/drawing29.xml><?xml version="1.0" encoding="utf-8"?>
<c:userShapes xmlns:c="http://schemas.openxmlformats.org/drawingml/2006/chart">
  <cdr:relSizeAnchor xmlns:cdr="http://schemas.openxmlformats.org/drawingml/2006/chartDrawing">
    <cdr:from>
      <cdr:x>0.01484</cdr:x>
      <cdr:y>0.93011</cdr:y>
    </cdr:from>
    <cdr:to>
      <cdr:x>0.4139</cdr:x>
      <cdr:y>1</cdr:y>
    </cdr:to>
    <cdr:sp macro="" textlink="">
      <cdr:nvSpPr>
        <cdr:cNvPr id="1889282" name="Text Box 2"/>
        <cdr:cNvSpPr txBox="1">
          <a:spLocks xmlns:a="http://schemas.openxmlformats.org/drawingml/2006/main" noChangeArrowheads="1"/>
        </cdr:cNvSpPr>
      </cdr:nvSpPr>
      <cdr:spPr bwMode="auto">
        <a:xfrm xmlns:a="http://schemas.openxmlformats.org/drawingml/2006/main">
          <a:off x="46788" y="1647825"/>
          <a:ext cx="1258137" cy="123825"/>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INE: ICIT, ICCOP, ICC e ICS</a:t>
          </a:r>
          <a:r>
            <a:rPr lang="pt-PT" sz="600" b="0" i="0" u="none" strike="noStrike" baseline="0">
              <a:solidFill>
                <a:srgbClr val="008000"/>
              </a:solidFill>
              <a:latin typeface="Arial"/>
              <a:cs typeface="Arial"/>
            </a:rPr>
            <a:t>.    </a:t>
          </a:r>
        </a:p>
      </cdr:txBody>
    </cdr:sp>
  </cdr:relSizeAnchor>
  <cdr:relSizeAnchor xmlns:cdr="http://schemas.openxmlformats.org/drawingml/2006/chartDrawing">
    <cdr:from>
      <cdr:x>0.42319</cdr:x>
      <cdr:y>0.38979</cdr:y>
    </cdr:from>
    <cdr:to>
      <cdr:x>0.47289</cdr:x>
      <cdr:y>0.41667</cdr:y>
    </cdr:to>
    <cdr:sp macro="" textlink="">
      <cdr:nvSpPr>
        <cdr:cNvPr id="4" name="Conexão recta unidireccional 3"/>
        <cdr:cNvSpPr/>
      </cdr:nvSpPr>
      <cdr:spPr>
        <a:xfrm xmlns:a="http://schemas.openxmlformats.org/drawingml/2006/main">
          <a:off x="1338265" y="690571"/>
          <a:ext cx="157166" cy="47622"/>
        </a:xfrm>
        <a:prstGeom xmlns:a="http://schemas.openxmlformats.org/drawingml/2006/main" prst="straightConnector1">
          <a:avLst/>
        </a:prstGeom>
        <a:ln xmlns:a="http://schemas.openxmlformats.org/drawingml/2006/main">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pt-PT"/>
        </a:p>
      </cdr:txBody>
    </cdr:sp>
  </cdr:relSizeAnchor>
</c:userShapes>
</file>

<file path=xl/drawings/drawing30.xml><?xml version="1.0" encoding="utf-8"?>
<c:userShapes xmlns:c="http://schemas.openxmlformats.org/drawingml/2006/chart">
  <cdr:relSizeAnchor xmlns:cdr="http://schemas.openxmlformats.org/drawingml/2006/chartDrawing">
    <cdr:from>
      <cdr:x>0.01479</cdr:x>
      <cdr:y>0.91736</cdr:y>
    </cdr:from>
    <cdr:to>
      <cdr:x>0.94979</cdr:x>
      <cdr:y>0.98886</cdr:y>
    </cdr:to>
    <cdr:sp macro="" textlink="">
      <cdr:nvSpPr>
        <cdr:cNvPr id="1891329" name="Text Box 1"/>
        <cdr:cNvSpPr txBox="1">
          <a:spLocks xmlns:a="http://schemas.openxmlformats.org/drawingml/2006/main" noChangeArrowheads="1"/>
        </cdr:cNvSpPr>
      </cdr:nvSpPr>
      <cdr:spPr bwMode="auto">
        <a:xfrm xmlns:a="http://schemas.openxmlformats.org/drawingml/2006/main">
          <a:off x="47757" y="1546599"/>
          <a:ext cx="3019091" cy="120543"/>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IEFP, Informação Mensal. </a:t>
          </a:r>
        </a:p>
      </cdr:txBody>
    </cdr:sp>
  </cdr:relSizeAnchor>
  <cdr:relSizeAnchor xmlns:cdr="http://schemas.openxmlformats.org/drawingml/2006/chartDrawing">
    <cdr:from>
      <cdr:x>0.01479</cdr:x>
      <cdr:y>0.06599</cdr:y>
    </cdr:from>
    <cdr:to>
      <cdr:x>0.12645</cdr:x>
      <cdr:y>0.12939</cdr:y>
    </cdr:to>
    <cdr:sp macro="" textlink="">
      <cdr:nvSpPr>
        <cdr:cNvPr id="1891330" name="Text Box 2"/>
        <cdr:cNvSpPr txBox="1">
          <a:spLocks xmlns:a="http://schemas.openxmlformats.org/drawingml/2006/main" noChangeArrowheads="1"/>
        </cdr:cNvSpPr>
      </cdr:nvSpPr>
      <cdr:spPr bwMode="auto">
        <a:xfrm xmlns:a="http://schemas.openxmlformats.org/drawingml/2006/main">
          <a:off x="47757" y="111250"/>
          <a:ext cx="360548" cy="106889"/>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none" lIns="18288" tIns="18288" rIns="0" bIns="0" anchor="t" upright="1">
          <a:spAutoFit/>
        </a:bodyPr>
        <a:lstStyle xmlns:a="http://schemas.openxmlformats.org/drawingml/2006/main"/>
        <a:p xmlns:a="http://schemas.openxmlformats.org/drawingml/2006/main">
          <a:pPr algn="l" rtl="0">
            <a:defRPr sz="1000"/>
          </a:pPr>
          <a:r>
            <a:rPr lang="pt-PT" sz="600" b="0" i="0" u="none" strike="noStrike" baseline="0">
              <a:solidFill>
                <a:srgbClr val="008000"/>
              </a:solidFill>
              <a:latin typeface="Arial"/>
              <a:cs typeface="Arial"/>
            </a:rPr>
            <a:t>(</a:t>
          </a:r>
          <a:r>
            <a:rPr lang="pt-PT" sz="600" b="0" i="0" u="none" strike="noStrike" baseline="0">
              <a:solidFill>
                <a:schemeClr val="tx2"/>
              </a:solidFill>
              <a:latin typeface="Arial"/>
              <a:cs typeface="Arial"/>
            </a:rPr>
            <a:t>milhares</a:t>
          </a:r>
          <a:r>
            <a:rPr lang="pt-PT" sz="600" b="0" i="0" u="none" strike="noStrike" baseline="0">
              <a:solidFill>
                <a:srgbClr val="008000"/>
              </a:solidFill>
              <a:latin typeface="Arial"/>
              <a:cs typeface="Arial"/>
            </a:rPr>
            <a:t>)</a:t>
          </a:r>
        </a:p>
      </cdr:txBody>
    </cdr:sp>
  </cdr:relSizeAnchor>
  <cdr:relSizeAnchor xmlns:cdr="http://schemas.openxmlformats.org/drawingml/2006/chartDrawing">
    <cdr:from>
      <cdr:x>0.89941</cdr:x>
      <cdr:y>0.06622</cdr:y>
    </cdr:from>
    <cdr:to>
      <cdr:x>0.95401</cdr:x>
      <cdr:y>0.15254</cdr:y>
    </cdr:to>
    <cdr:sp macro="" textlink="">
      <cdr:nvSpPr>
        <cdr:cNvPr id="1891331" name="Text Box 3"/>
        <cdr:cNvSpPr txBox="1">
          <a:spLocks xmlns:a="http://schemas.openxmlformats.org/drawingml/2006/main" noChangeArrowheads="1"/>
        </cdr:cNvSpPr>
      </cdr:nvSpPr>
      <cdr:spPr bwMode="auto">
        <a:xfrm xmlns:a="http://schemas.openxmlformats.org/drawingml/2006/main">
          <a:off x="2895599" y="111641"/>
          <a:ext cx="175787" cy="145534"/>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18288" tIns="18288" rIns="0" bIns="0" anchor="t" upright="1">
          <a:noAutofit/>
        </a:bodyPr>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a:t>
          </a:r>
        </a:p>
      </cdr:txBody>
    </cdr:sp>
  </cdr:relSizeAnchor>
</c:userShapes>
</file>

<file path=xl/drawings/drawing31.xml><?xml version="1.0" encoding="utf-8"?>
<c:userShapes xmlns:c="http://schemas.openxmlformats.org/drawingml/2006/chart">
  <cdr:relSizeAnchor xmlns:cdr="http://schemas.openxmlformats.org/drawingml/2006/chartDrawing">
    <cdr:from>
      <cdr:x>0.38297</cdr:x>
      <cdr:y>0.39285</cdr:y>
    </cdr:from>
    <cdr:to>
      <cdr:x>0.39596</cdr:x>
      <cdr:y>0.47093</cdr:y>
    </cdr:to>
    <cdr:sp macro="" textlink="">
      <cdr:nvSpPr>
        <cdr:cNvPr id="1888257" name="Line 1"/>
        <cdr:cNvSpPr>
          <a:spLocks xmlns:a="http://schemas.openxmlformats.org/drawingml/2006/main" noChangeShapeType="1"/>
        </cdr:cNvSpPr>
      </cdr:nvSpPr>
      <cdr:spPr bwMode="auto">
        <a:xfrm xmlns:a="http://schemas.openxmlformats.org/drawingml/2006/main" flipH="1" flipV="1">
          <a:off x="1200135" y="681033"/>
          <a:ext cx="40707" cy="135356"/>
        </a:xfrm>
        <a:prstGeom xmlns:a="http://schemas.openxmlformats.org/drawingml/2006/main" prst="line">
          <a:avLst/>
        </a:prstGeom>
        <a:noFill xmlns:a="http://schemas.openxmlformats.org/drawingml/2006/main"/>
        <a:ln xmlns:a="http://schemas.openxmlformats.org/drawingml/2006/main" w="9525">
          <a:solidFill>
            <a:schemeClr val="tx1"/>
          </a:solidFill>
          <a:round/>
          <a:headEnd/>
          <a:tailEnd type="triangl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pt-PT"/>
        </a:p>
      </cdr:txBody>
    </cdr:sp>
  </cdr:relSizeAnchor>
  <cdr:relSizeAnchor xmlns:cdr="http://schemas.openxmlformats.org/drawingml/2006/chartDrawing">
    <cdr:from>
      <cdr:x>0.19068</cdr:x>
      <cdr:y>0.18537</cdr:y>
    </cdr:from>
    <cdr:to>
      <cdr:x>0.23827</cdr:x>
      <cdr:y>0.26702</cdr:y>
    </cdr:to>
    <cdr:sp macro="" textlink="">
      <cdr:nvSpPr>
        <cdr:cNvPr id="1888258" name="Line 2"/>
        <cdr:cNvSpPr>
          <a:spLocks xmlns:a="http://schemas.openxmlformats.org/drawingml/2006/main" noChangeShapeType="1"/>
        </cdr:cNvSpPr>
      </cdr:nvSpPr>
      <cdr:spPr bwMode="auto">
        <a:xfrm xmlns:a="http://schemas.openxmlformats.org/drawingml/2006/main" flipH="1">
          <a:off x="610268" y="321352"/>
          <a:ext cx="152307" cy="141544"/>
        </a:xfrm>
        <a:prstGeom xmlns:a="http://schemas.openxmlformats.org/drawingml/2006/main" prst="line">
          <a:avLst/>
        </a:prstGeom>
        <a:noFill xmlns:a="http://schemas.openxmlformats.org/drawingml/2006/main"/>
        <a:ln xmlns:a="http://schemas.openxmlformats.org/drawingml/2006/main" w="9525">
          <a:solidFill>
            <a:schemeClr val="accent6"/>
          </a:solidFill>
          <a:round/>
          <a:headEnd/>
          <a:tailEnd type="triangl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pt-PT"/>
        </a:p>
      </cdr:txBody>
    </cdr:sp>
  </cdr:relSizeAnchor>
  <cdr:relSizeAnchor xmlns:cdr="http://schemas.openxmlformats.org/drawingml/2006/chartDrawing">
    <cdr:from>
      <cdr:x>0.01561</cdr:x>
      <cdr:y>0.91473</cdr:y>
    </cdr:from>
    <cdr:to>
      <cdr:x>0.98512</cdr:x>
      <cdr:y>0.98634</cdr:y>
    </cdr:to>
    <cdr:sp macro="" textlink="">
      <cdr:nvSpPr>
        <cdr:cNvPr id="1888259" name="Text Box 3"/>
        <cdr:cNvSpPr txBox="1">
          <a:spLocks xmlns:a="http://schemas.openxmlformats.org/drawingml/2006/main" noChangeArrowheads="1"/>
        </cdr:cNvSpPr>
      </cdr:nvSpPr>
      <cdr:spPr bwMode="auto">
        <a:xfrm xmlns:a="http://schemas.openxmlformats.org/drawingml/2006/main">
          <a:off x="50107" y="1585736"/>
          <a:ext cx="3112054" cy="12414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INE: ICIT, ICCOP, ICC e ICS.    </a:t>
          </a:r>
        </a:p>
      </cdr:txBody>
    </cdr:sp>
  </cdr:relSizeAnchor>
</c:userShapes>
</file>

<file path=xl/drawings/drawing32.xml><?xml version="1.0" encoding="utf-8"?>
<xdr:wsDr xmlns:xdr="http://schemas.openxmlformats.org/drawingml/2006/spreadsheetDrawing" xmlns:a="http://schemas.openxmlformats.org/drawingml/2006/main">
  <xdr:oneCellAnchor>
    <xdr:from>
      <xdr:col>4</xdr:col>
      <xdr:colOff>0</xdr:colOff>
      <xdr:row>61</xdr:row>
      <xdr:rowOff>0</xdr:rowOff>
    </xdr:from>
    <xdr:ext cx="76200" cy="200025"/>
    <xdr:sp macro="" textlink="">
      <xdr:nvSpPr>
        <xdr:cNvPr id="2" name="Text Box 1025"/>
        <xdr:cNvSpPr txBox="1">
          <a:spLocks noChangeArrowheads="1"/>
        </xdr:cNvSpPr>
      </xdr:nvSpPr>
      <xdr:spPr bwMode="auto">
        <a:xfrm>
          <a:off x="1171575" y="11734800"/>
          <a:ext cx="76200" cy="200025"/>
        </a:xfrm>
        <a:prstGeom prst="rect">
          <a:avLst/>
        </a:prstGeom>
        <a:noFill/>
        <a:ln w="9525">
          <a:noFill/>
          <a:miter lim="800000"/>
          <a:headEnd/>
          <a:tailEnd/>
        </a:ln>
      </xdr:spPr>
    </xdr:sp>
    <xdr:clientData/>
  </xdr:oneCellAnchor>
  <xdr:twoCellAnchor editAs="oneCell">
    <xdr:from>
      <xdr:col>8</xdr:col>
      <xdr:colOff>114300</xdr:colOff>
      <xdr:row>5</xdr:row>
      <xdr:rowOff>142875</xdr:rowOff>
    </xdr:from>
    <xdr:to>
      <xdr:col>8</xdr:col>
      <xdr:colOff>762000</xdr:colOff>
      <xdr:row>8</xdr:row>
      <xdr:rowOff>19050</xdr:rowOff>
    </xdr:to>
    <xdr:pic>
      <xdr:nvPicPr>
        <xdr:cNvPr id="3" name="Picture 1026"/>
        <xdr:cNvPicPr>
          <a:picLocks noChangeAspect="1" noChangeArrowheads="1"/>
        </xdr:cNvPicPr>
      </xdr:nvPicPr>
      <xdr:blipFill>
        <a:blip xmlns:r="http://schemas.openxmlformats.org/officeDocument/2006/relationships" r:embed="rId1" cstate="print"/>
        <a:srcRect/>
        <a:stretch>
          <a:fillRect/>
        </a:stretch>
      </xdr:blipFill>
      <xdr:spPr bwMode="auto">
        <a:xfrm>
          <a:off x="5514975" y="838200"/>
          <a:ext cx="647700" cy="371475"/>
        </a:xfrm>
        <a:prstGeom prst="rect">
          <a:avLst/>
        </a:prstGeom>
        <a:noFill/>
      </xdr:spPr>
    </xdr:pic>
    <xdr:clientData/>
  </xdr:twoCellAnchor>
  <xdr:twoCellAnchor editAs="oneCell">
    <xdr:from>
      <xdr:col>6</xdr:col>
      <xdr:colOff>0</xdr:colOff>
      <xdr:row>40</xdr:row>
      <xdr:rowOff>95250</xdr:rowOff>
    </xdr:from>
    <xdr:to>
      <xdr:col>8</xdr:col>
      <xdr:colOff>1000125</xdr:colOff>
      <xdr:row>42</xdr:row>
      <xdr:rowOff>38100</xdr:rowOff>
    </xdr:to>
    <xdr:sp macro="" textlink="">
      <xdr:nvSpPr>
        <xdr:cNvPr id="5" name="Text Box 1029"/>
        <xdr:cNvSpPr txBox="1">
          <a:spLocks noChangeArrowheads="1"/>
        </xdr:cNvSpPr>
      </xdr:nvSpPr>
      <xdr:spPr bwMode="auto">
        <a:xfrm>
          <a:off x="3305175" y="6591300"/>
          <a:ext cx="3095625" cy="381000"/>
        </a:xfrm>
        <a:prstGeom prst="rect">
          <a:avLst/>
        </a:prstGeom>
        <a:noFill/>
        <a:ln w="9525">
          <a:noFill/>
          <a:miter lim="800000"/>
          <a:headEnd/>
          <a:tailEnd/>
        </a:ln>
      </xdr:spPr>
      <xdr:txBody>
        <a:bodyPr vertOverflow="clip" wrap="square" lIns="27432" tIns="22860" rIns="27432" bIns="0" anchor="t" upright="1"/>
        <a:lstStyle/>
        <a:p>
          <a:pPr algn="ctr" rtl="0">
            <a:defRPr sz="1000"/>
          </a:pPr>
          <a:r>
            <a:rPr lang="pt-PT" sz="1000" b="1" i="0" u="none" strike="noStrike" baseline="0">
              <a:solidFill>
                <a:schemeClr val="tx2"/>
              </a:solidFill>
              <a:latin typeface="Arial"/>
              <a:cs typeface="Arial"/>
            </a:rPr>
            <a:t>Índice de taxa de desemprego </a:t>
          </a:r>
        </a:p>
        <a:p>
          <a:pPr algn="ctr" rtl="0">
            <a:defRPr sz="1000"/>
          </a:pPr>
          <a:r>
            <a:rPr lang="pt-PT" sz="1000" b="1" i="0" u="none" strike="noStrike" baseline="0">
              <a:solidFill>
                <a:schemeClr val="tx2"/>
              </a:solidFill>
              <a:latin typeface="Arial"/>
              <a:cs typeface="Arial"/>
            </a:rPr>
            <a:t> mulheres /homens</a:t>
          </a:r>
        </a:p>
      </xdr:txBody>
    </xdr:sp>
    <xdr:clientData/>
  </xdr:twoCellAnchor>
  <xdr:twoCellAnchor editAs="oneCell">
    <xdr:from>
      <xdr:col>5</xdr:col>
      <xdr:colOff>1057275</xdr:colOff>
      <xdr:row>54</xdr:row>
      <xdr:rowOff>28575</xdr:rowOff>
    </xdr:from>
    <xdr:to>
      <xdr:col>9</xdr:col>
      <xdr:colOff>9525</xdr:colOff>
      <xdr:row>56</xdr:row>
      <xdr:rowOff>219076</xdr:rowOff>
    </xdr:to>
    <xdr:sp macro="" textlink="">
      <xdr:nvSpPr>
        <xdr:cNvPr id="7" name="Text Box 1031"/>
        <xdr:cNvSpPr txBox="1">
          <a:spLocks noChangeArrowheads="1"/>
        </xdr:cNvSpPr>
      </xdr:nvSpPr>
      <xdr:spPr bwMode="auto">
        <a:xfrm>
          <a:off x="3295650" y="9591675"/>
          <a:ext cx="3162300" cy="476251"/>
        </a:xfrm>
        <a:prstGeom prst="rect">
          <a:avLst/>
        </a:prstGeom>
        <a:noFill/>
        <a:ln w="9525">
          <a:noFill/>
          <a:miter lim="800000"/>
          <a:headEnd/>
          <a:tailEnd/>
        </a:ln>
      </xdr:spPr>
      <xdr:txBody>
        <a:bodyPr vertOverflow="clip" wrap="square" lIns="27432" tIns="18288" rIns="27432" bIns="18288" anchor="ctr" upright="1"/>
        <a:lstStyle/>
        <a:p>
          <a:pPr algn="just" rtl="0">
            <a:defRPr sz="1000"/>
          </a:pPr>
          <a:r>
            <a:rPr lang="pt-PT" sz="700" b="1" i="0" u="none" strike="noStrike" baseline="0">
              <a:solidFill>
                <a:srgbClr val="333333"/>
              </a:solidFill>
              <a:latin typeface="Arial"/>
              <a:cs typeface="Arial"/>
            </a:rPr>
            <a:t>nota</a:t>
          </a:r>
          <a:r>
            <a:rPr lang="pt-PT" sz="700" b="0" i="0" u="none" strike="noStrike" baseline="0">
              <a:solidFill>
                <a:srgbClr val="333333"/>
              </a:solidFill>
              <a:latin typeface="Arial"/>
              <a:cs typeface="Arial"/>
            </a:rPr>
            <a:t>: </a:t>
          </a:r>
          <a:r>
            <a:rPr lang="pt-PT" sz="700" b="1" i="0" u="none" strike="noStrike" baseline="0">
              <a:solidFill>
                <a:srgbClr val="333333"/>
              </a:solidFill>
              <a:latin typeface="Arial"/>
              <a:cs typeface="Arial"/>
            </a:rPr>
            <a:t>valores iguais a 1</a:t>
          </a:r>
          <a:r>
            <a:rPr lang="pt-PT" sz="700" b="0" i="0" u="none" strike="noStrike" baseline="0">
              <a:solidFill>
                <a:srgbClr val="333333"/>
              </a:solidFill>
              <a:latin typeface="Arial"/>
              <a:cs typeface="Arial"/>
            </a:rPr>
            <a:t>: taxas de desemprego iguais entre homens e mulheres; </a:t>
          </a:r>
          <a:r>
            <a:rPr lang="pt-PT" sz="700" b="1" i="0" u="none" strike="noStrike" baseline="0">
              <a:solidFill>
                <a:srgbClr val="333333"/>
              </a:solidFill>
              <a:latin typeface="Arial"/>
              <a:cs typeface="Arial"/>
            </a:rPr>
            <a:t>valores &gt; 1</a:t>
          </a:r>
          <a:r>
            <a:rPr lang="pt-PT" sz="700" b="0" i="0" u="none" strike="noStrike" baseline="0">
              <a:solidFill>
                <a:srgbClr val="333333"/>
              </a:solidFill>
              <a:latin typeface="Arial"/>
              <a:cs typeface="Arial"/>
            </a:rPr>
            <a:t>: mulheres com taxa de desemprego superior à dos homens; </a:t>
          </a:r>
          <a:r>
            <a:rPr lang="pt-PT" sz="700" b="1" i="0" u="none" strike="noStrike" baseline="0">
              <a:solidFill>
                <a:srgbClr val="333333"/>
              </a:solidFill>
              <a:latin typeface="Arial"/>
              <a:cs typeface="Arial"/>
            </a:rPr>
            <a:t>valores &lt; 1:</a:t>
          </a:r>
          <a:r>
            <a:rPr lang="pt-PT" sz="700" b="0" i="0" u="none" strike="noStrike" baseline="0">
              <a:solidFill>
                <a:srgbClr val="333333"/>
              </a:solidFill>
              <a:latin typeface="Arial"/>
              <a:cs typeface="Arial"/>
            </a:rPr>
            <a:t> mulheres menos afetadas pelo desemprego em relação aos homens. </a:t>
          </a:r>
        </a:p>
      </xdr:txBody>
    </xdr:sp>
    <xdr:clientData/>
  </xdr:twoCellAnchor>
  <xdr:twoCellAnchor>
    <xdr:from>
      <xdr:col>1</xdr:col>
      <xdr:colOff>0</xdr:colOff>
      <xdr:row>0</xdr:row>
      <xdr:rowOff>0</xdr:rowOff>
    </xdr:from>
    <xdr:to>
      <xdr:col>3</xdr:col>
      <xdr:colOff>373923</xdr:colOff>
      <xdr:row>1</xdr:row>
      <xdr:rowOff>8550</xdr:rowOff>
    </xdr:to>
    <xdr:grpSp>
      <xdr:nvGrpSpPr>
        <xdr:cNvPr id="8" name="Grupo 7"/>
        <xdr:cNvGrpSpPr/>
      </xdr:nvGrpSpPr>
      <xdr:grpSpPr>
        <a:xfrm>
          <a:off x="66675" y="0"/>
          <a:ext cx="612048" cy="180000"/>
          <a:chOff x="4797152" y="7020272"/>
          <a:chExt cx="612048" cy="180000"/>
        </a:xfrm>
      </xdr:grpSpPr>
      <xdr:sp macro="" textlink="">
        <xdr:nvSpPr>
          <xdr:cNvPr id="9" name="Rectângulo 8"/>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0" name="Rectângulo 9"/>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1" name="Rectângulo 10"/>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editAs="oneCell">
    <xdr:from>
      <xdr:col>8</xdr:col>
      <xdr:colOff>114300</xdr:colOff>
      <xdr:row>5</xdr:row>
      <xdr:rowOff>142875</xdr:rowOff>
    </xdr:from>
    <xdr:to>
      <xdr:col>8</xdr:col>
      <xdr:colOff>762000</xdr:colOff>
      <xdr:row>8</xdr:row>
      <xdr:rowOff>19050</xdr:rowOff>
    </xdr:to>
    <xdr:pic>
      <xdr:nvPicPr>
        <xdr:cNvPr id="13" name="Picture 1026"/>
        <xdr:cNvPicPr>
          <a:picLocks noChangeAspect="1" noChangeArrowheads="1"/>
        </xdr:cNvPicPr>
      </xdr:nvPicPr>
      <xdr:blipFill>
        <a:blip xmlns:r="http://schemas.openxmlformats.org/officeDocument/2006/relationships" r:embed="rId1" cstate="print"/>
        <a:srcRect/>
        <a:stretch>
          <a:fillRect/>
        </a:stretch>
      </xdr:blipFill>
      <xdr:spPr bwMode="auto">
        <a:xfrm>
          <a:off x="5514975" y="838200"/>
          <a:ext cx="647700" cy="371475"/>
        </a:xfrm>
        <a:prstGeom prst="rect">
          <a:avLst/>
        </a:prstGeom>
        <a:noFill/>
      </xdr:spPr>
    </xdr:pic>
    <xdr:clientData/>
  </xdr:twoCellAnchor>
  <xdr:twoCellAnchor>
    <xdr:from>
      <xdr:col>1</xdr:col>
      <xdr:colOff>0</xdr:colOff>
      <xdr:row>0</xdr:row>
      <xdr:rowOff>0</xdr:rowOff>
    </xdr:from>
    <xdr:to>
      <xdr:col>3</xdr:col>
      <xdr:colOff>373923</xdr:colOff>
      <xdr:row>1</xdr:row>
      <xdr:rowOff>8550</xdr:rowOff>
    </xdr:to>
    <xdr:grpSp>
      <xdr:nvGrpSpPr>
        <xdr:cNvPr id="18" name="Grupo 17"/>
        <xdr:cNvGrpSpPr/>
      </xdr:nvGrpSpPr>
      <xdr:grpSpPr>
        <a:xfrm>
          <a:off x="66675" y="0"/>
          <a:ext cx="612048" cy="180000"/>
          <a:chOff x="4797152" y="7020272"/>
          <a:chExt cx="612048" cy="180000"/>
        </a:xfrm>
      </xdr:grpSpPr>
      <xdr:sp macro="" textlink="">
        <xdr:nvSpPr>
          <xdr:cNvPr id="19" name="Rectângulo 18"/>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0" name="Rectângulo 19"/>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1" name="Rectângulo 20"/>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oneCellAnchor>
    <xdr:from>
      <xdr:col>4</xdr:col>
      <xdr:colOff>0</xdr:colOff>
      <xdr:row>61</xdr:row>
      <xdr:rowOff>0</xdr:rowOff>
    </xdr:from>
    <xdr:ext cx="76200" cy="200025"/>
    <xdr:sp macro="" textlink="">
      <xdr:nvSpPr>
        <xdr:cNvPr id="23" name="Text Box 1025"/>
        <xdr:cNvSpPr txBox="1">
          <a:spLocks noChangeArrowheads="1"/>
        </xdr:cNvSpPr>
      </xdr:nvSpPr>
      <xdr:spPr bwMode="auto">
        <a:xfrm>
          <a:off x="1171575" y="11734800"/>
          <a:ext cx="76200" cy="200025"/>
        </a:xfrm>
        <a:prstGeom prst="rect">
          <a:avLst/>
        </a:prstGeom>
        <a:noFill/>
        <a:ln w="9525">
          <a:noFill/>
          <a:miter lim="800000"/>
          <a:headEnd/>
          <a:tailEnd/>
        </a:ln>
      </xdr:spPr>
    </xdr:sp>
    <xdr:clientData/>
  </xdr:oneCellAnchor>
  <xdr:twoCellAnchor editAs="oneCell">
    <xdr:from>
      <xdr:col>8</xdr:col>
      <xdr:colOff>114300</xdr:colOff>
      <xdr:row>5</xdr:row>
      <xdr:rowOff>142875</xdr:rowOff>
    </xdr:from>
    <xdr:to>
      <xdr:col>8</xdr:col>
      <xdr:colOff>762000</xdr:colOff>
      <xdr:row>8</xdr:row>
      <xdr:rowOff>19050</xdr:rowOff>
    </xdr:to>
    <xdr:pic>
      <xdr:nvPicPr>
        <xdr:cNvPr id="24" name="Picture 1026"/>
        <xdr:cNvPicPr>
          <a:picLocks noChangeAspect="1" noChangeArrowheads="1"/>
        </xdr:cNvPicPr>
      </xdr:nvPicPr>
      <xdr:blipFill>
        <a:blip xmlns:r="http://schemas.openxmlformats.org/officeDocument/2006/relationships" r:embed="rId1" cstate="print"/>
        <a:srcRect/>
        <a:stretch>
          <a:fillRect/>
        </a:stretch>
      </xdr:blipFill>
      <xdr:spPr bwMode="auto">
        <a:xfrm>
          <a:off x="5514975" y="838200"/>
          <a:ext cx="647700" cy="371475"/>
        </a:xfrm>
        <a:prstGeom prst="rect">
          <a:avLst/>
        </a:prstGeom>
        <a:noFill/>
      </xdr:spPr>
    </xdr:pic>
    <xdr:clientData/>
  </xdr:twoCellAnchor>
  <xdr:twoCellAnchor>
    <xdr:from>
      <xdr:col>5</xdr:col>
      <xdr:colOff>1038225</xdr:colOff>
      <xdr:row>39</xdr:row>
      <xdr:rowOff>142875</xdr:rowOff>
    </xdr:from>
    <xdr:to>
      <xdr:col>10</xdr:col>
      <xdr:colOff>19049</xdr:colOff>
      <xdr:row>56</xdr:row>
      <xdr:rowOff>219075</xdr:rowOff>
    </xdr:to>
    <xdr:sp macro="" textlink="">
      <xdr:nvSpPr>
        <xdr:cNvPr id="25" name="Rectangle 1027"/>
        <xdr:cNvSpPr>
          <a:spLocks noChangeArrowheads="1"/>
        </xdr:cNvSpPr>
      </xdr:nvSpPr>
      <xdr:spPr bwMode="auto">
        <a:xfrm>
          <a:off x="3276600" y="6486525"/>
          <a:ext cx="3248024" cy="3581400"/>
        </a:xfrm>
        <a:prstGeom prst="rect">
          <a:avLst/>
        </a:prstGeom>
        <a:noFill/>
        <a:ln w="9525">
          <a:noFill/>
          <a:miter lim="800000"/>
          <a:headEnd/>
          <a:tailEnd/>
        </a:ln>
      </xdr:spPr>
    </xdr:sp>
    <xdr:clientData/>
  </xdr:twoCellAnchor>
  <xdr:twoCellAnchor>
    <xdr:from>
      <xdr:col>1</xdr:col>
      <xdr:colOff>0</xdr:colOff>
      <xdr:row>0</xdr:row>
      <xdr:rowOff>0</xdr:rowOff>
    </xdr:from>
    <xdr:to>
      <xdr:col>3</xdr:col>
      <xdr:colOff>373923</xdr:colOff>
      <xdr:row>1</xdr:row>
      <xdr:rowOff>8550</xdr:rowOff>
    </xdr:to>
    <xdr:grpSp>
      <xdr:nvGrpSpPr>
        <xdr:cNvPr id="28" name="Grupo 27"/>
        <xdr:cNvGrpSpPr/>
      </xdr:nvGrpSpPr>
      <xdr:grpSpPr>
        <a:xfrm>
          <a:off x="66675" y="0"/>
          <a:ext cx="612048" cy="180000"/>
          <a:chOff x="4797152" y="7020272"/>
          <a:chExt cx="612048" cy="180000"/>
        </a:xfrm>
      </xdr:grpSpPr>
      <xdr:sp macro="" textlink="">
        <xdr:nvSpPr>
          <xdr:cNvPr id="29" name="Rectângulo 28"/>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30" name="Rectângulo 29"/>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31" name="Rectângulo 30"/>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6</xdr:col>
      <xdr:colOff>9525</xdr:colOff>
      <xdr:row>42</xdr:row>
      <xdr:rowOff>171449</xdr:rowOff>
    </xdr:from>
    <xdr:to>
      <xdr:col>9</xdr:col>
      <xdr:colOff>19050</xdr:colOff>
      <xdr:row>53</xdr:row>
      <xdr:rowOff>200023</xdr:rowOff>
    </xdr:to>
    <xdr:graphicFrame macro="">
      <xdr:nvGraphicFramePr>
        <xdr:cNvPr id="33" name="Chart 10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3.xml><?xml version="1.0" encoding="utf-8"?>
<xdr:wsDr xmlns:xdr="http://schemas.openxmlformats.org/drawingml/2006/spreadsheetDrawing" xmlns:a="http://schemas.openxmlformats.org/drawingml/2006/main">
  <xdr:twoCellAnchor>
    <xdr:from>
      <xdr:col>1</xdr:col>
      <xdr:colOff>47625</xdr:colOff>
      <xdr:row>1</xdr:row>
      <xdr:rowOff>47625</xdr:rowOff>
    </xdr:from>
    <xdr:to>
      <xdr:col>15</xdr:col>
      <xdr:colOff>57150</xdr:colOff>
      <xdr:row>69</xdr:row>
      <xdr:rowOff>95250</xdr:rowOff>
    </xdr:to>
    <xdr:sp macro="" textlink="">
      <xdr:nvSpPr>
        <xdr:cNvPr id="1464377" name="Text Box 1"/>
        <xdr:cNvSpPr txBox="1">
          <a:spLocks noChangeArrowheads="1"/>
        </xdr:cNvSpPr>
      </xdr:nvSpPr>
      <xdr:spPr bwMode="auto">
        <a:xfrm>
          <a:off x="114300" y="219075"/>
          <a:ext cx="3228975" cy="10125075"/>
        </a:xfrm>
        <a:prstGeom prst="rect">
          <a:avLst/>
        </a:prstGeom>
        <a:noFill/>
        <a:ln w="9525">
          <a:noFill/>
          <a:miter lim="800000"/>
          <a:headEnd/>
          <a:tailEnd/>
        </a:ln>
      </xdr:spPr>
      <xdr:txBody>
        <a:bodyPr vertOverflow="clip" wrap="square" lIns="27432" tIns="22860" rIns="27432" bIns="0" anchor="t" upright="1"/>
        <a:lstStyle/>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Acidente de trabalho:</a:t>
          </a:r>
          <a:r>
            <a:rPr lang="pt-PT" sz="800" b="0" i="0" u="none" strike="noStrike" baseline="0">
              <a:solidFill>
                <a:srgbClr val="000000"/>
              </a:solidFill>
              <a:latin typeface="Arial"/>
              <a:cs typeface="Arial"/>
            </a:rPr>
            <a:t> é uma ocorrência imprevista, durante o tempo de trabalho, que provoca dano físico ou mental. A expressão “durante o tempo de trabalho” é entendida como “no decorrer da atividade profissional ou durante o período em serviço”.</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Acidente de trabalho mortal: </a:t>
          </a:r>
          <a:r>
            <a:rPr lang="pt-PT" sz="800" b="0" i="0" u="none" strike="noStrike" baseline="0">
              <a:solidFill>
                <a:srgbClr val="000000"/>
              </a:solidFill>
              <a:latin typeface="Arial"/>
              <a:cs typeface="Arial"/>
            </a:rPr>
            <a:t>um acidente de que resulte a morte da vítima num período de um ano (após o dia) da sua ocorrência.</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Beneficiários do rendimento social de inserção (RSI): </a:t>
          </a:r>
          <a:r>
            <a:rPr lang="pt-PT" sz="800" b="0" i="0" u="none" strike="noStrike" baseline="0">
              <a:solidFill>
                <a:srgbClr val="000000"/>
              </a:solidFill>
              <a:latin typeface="Arial"/>
              <a:cs typeface="Arial"/>
            </a:rPr>
            <a:t>membros do agregado familiar do titular do RSI, incluindo o próprio titular.</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Colocações:</a:t>
          </a:r>
          <a:r>
            <a:rPr lang="pt-PT" sz="800" b="0" i="0" u="none" strike="noStrike" baseline="0">
              <a:solidFill>
                <a:srgbClr val="000000"/>
              </a:solidFill>
              <a:latin typeface="Arial"/>
              <a:cs typeface="Arial"/>
            </a:rPr>
            <a:t> ofertas de emprego satisfeitas, com candidatos apresentados pelos Centros de emprego.</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Desempregados:</a:t>
          </a:r>
          <a:r>
            <a:rPr lang="pt-PT" sz="800" b="0" i="0" u="none" strike="noStrike" baseline="0">
              <a:solidFill>
                <a:srgbClr val="000000"/>
              </a:solidFill>
              <a:latin typeface="Arial"/>
              <a:cs typeface="Arial"/>
            </a:rPr>
            <a:t> Indivíduo, com idade compreendida entre os  15 e os 74 anos que, no período de referência, se encontrava simultaneamente nas situações seguintes: a) não tinha trabalho remunerado nem qualquer outro; b) estava disponível para trabalhar num trabalho remunerado ou não; c) tinha procurado um trabalho, isto é, tinha feito diligências no período especificado (período de referência ou nas três semanas anteriores) para encontrar um emprego remunerado ou não. Consideram-se como diligências: a) contacto com um centro de emprego público ou agências privadas de colocações; b) contacto com empregadores; c) contactos pessoais ou com associações sindicais; d) colocação, resposta ou análise de anúncios; e) realização de provas ou entrevistas para seleção; f) procura de terrenos, imóveis ou equipamentos; g) solicitação de licenças ou recursos financeiros para a criação de empresa própria. O critério de disponibilidade para aceitar um emprego é fundamentado no seguinte: a) no desejo de trabalhar; b) na vontade de ter atualmente um emprego remunerado ou uma atividade por conta própria caso consiga obter os recursos necessários; c) na possibilidade de começar a trabalhar no período de referência ou pelo menos nas duas semanas seguintes. Inclui o indivíduo que, embora tendo um emprego, só vai começar a trabalhar em data posterior à do período de referência (nos próximos três meses).</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Desemprego de longa duração:</a:t>
          </a:r>
          <a:r>
            <a:rPr lang="pt-PT" sz="800" b="0" i="0" u="none" strike="noStrike" baseline="0">
              <a:solidFill>
                <a:srgbClr val="000000"/>
              </a:solidFill>
              <a:latin typeface="Arial"/>
              <a:cs typeface="Arial"/>
            </a:rPr>
            <a:t> pessoas em situação de desemprego há 12 meses ou mais.</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Despedimento coletivo:</a:t>
          </a:r>
          <a:r>
            <a:rPr lang="pt-PT" sz="800" b="0" i="0" u="none" strike="noStrike" baseline="0">
              <a:solidFill>
                <a:srgbClr val="000000"/>
              </a:solidFill>
              <a:latin typeface="Arial"/>
              <a:cs typeface="Arial"/>
            </a:rPr>
            <a:t> cessação de contratos de trabalho promovida pelo empregador e operada simultânea ou sucessivamente no período de três meses, abrangendo, pelo menos, dois ou cinco trabalhadores, conforme se trate, respetivamente, de empresa que empregue até 50 ou mais de 50 trabalhadores, sempre que aquela ocorrência se fundamente em encerramento de uma ou várias secções ou estrutura equivalente ou redução de pessoal determinada por motivos de mercado, estruturais ou tecnológicos (n.º 1 do artigo 397º do Código do Trabalho). </a:t>
          </a:r>
        </a:p>
        <a:p>
          <a:pPr algn="just" rtl="0">
            <a:defRPr sz="1000"/>
          </a:pPr>
          <a:r>
            <a:rPr lang="pt-PT" sz="800" b="0" i="0" u="none" strike="noStrike" baseline="0">
              <a:solidFill>
                <a:srgbClr val="000000"/>
              </a:solidFill>
              <a:latin typeface="Arial"/>
              <a:cs typeface="Arial"/>
            </a:rPr>
            <a:t>O procedimento de despedimento coletivo inicia-se com a comunicação do empregador da intenção de proceder ao despedimento, acompanhada, nomeadamente, da indicação do número de trabalhadores a despedir. </a:t>
          </a:r>
        </a:p>
        <a:p>
          <a:pPr algn="just" rtl="0">
            <a:defRPr sz="1000"/>
          </a:pPr>
          <a:r>
            <a:rPr lang="pt-PT" sz="800" b="0" i="0" u="none" strike="noStrike" baseline="0">
              <a:solidFill>
                <a:srgbClr val="000000"/>
              </a:solidFill>
              <a:latin typeface="Arial"/>
              <a:cs typeface="Arial"/>
            </a:rPr>
            <a:t>Segue-se uma fase de negociações com os representantes dos trabalhadores, com vista a um acordo sobre a dimensão e efeitos das medidas a aplicar e, bem assim, outras medidas que reduzam o número de trabalhadores a despedir. Uma alternativa que frequentemente evita ou diminui o número de trabalhadores despedidos é a revogação (por acordo com os próprios trabalhadores) dos contratos de trabalho. </a:t>
          </a:r>
        </a:p>
        <a:p>
          <a:pPr algn="just" rtl="0">
            <a:defRPr sz="1000"/>
          </a:pPr>
          <a:r>
            <a:rPr lang="pt-PT" sz="800" b="0" i="0" u="none" strike="noStrike" baseline="0">
              <a:solidFill>
                <a:srgbClr val="000000"/>
              </a:solidFill>
              <a:latin typeface="Arial"/>
              <a:cs typeface="Arial"/>
            </a:rPr>
            <a:t>No final, o total de trabalhadores despedidos ou a quem se apliquem outras medidas pode não coincidir com o número inicial de trabalhadores a despedir.</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Empresa:</a:t>
          </a:r>
          <a:r>
            <a:rPr lang="pt-PT" sz="800" b="0" i="0" u="none" strike="noStrike" baseline="0">
              <a:solidFill>
                <a:srgbClr val="000000"/>
              </a:solidFill>
              <a:latin typeface="Arial"/>
              <a:cs typeface="Arial"/>
            </a:rPr>
            <a:t> Entidade económica que desenvolve uma determinada atividade, sendo constituída por uma sede social e estabelecimentos com localizações diversas.</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Estabelecimento:</a:t>
          </a:r>
          <a:r>
            <a:rPr lang="pt-PT" sz="800" b="0" i="0" u="none" strike="noStrike" baseline="0">
              <a:solidFill>
                <a:srgbClr val="000000"/>
              </a:solidFill>
              <a:latin typeface="Arial"/>
              <a:cs typeface="Arial"/>
            </a:rPr>
            <a:t> unidade local que, sob um único regime de propriedade ou de controlo, produz exclusiva ou principalmente um grupo homogéneo de bens ou serviços, num único local.</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Família ou agregado familiar de RSI:</a:t>
          </a:r>
          <a:r>
            <a:rPr lang="pt-PT" sz="800" b="0" i="0" u="none" strike="noStrike" baseline="0">
              <a:solidFill>
                <a:srgbClr val="000000"/>
              </a:solidFill>
              <a:latin typeface="Arial"/>
              <a:cs typeface="Arial"/>
            </a:rPr>
            <a:t> conjunto de pessoas que vivem em economia comum, especificando o cônjuge ou pessoa que viva com  </a:t>
          </a:r>
        </a:p>
      </xdr:txBody>
    </xdr:sp>
    <xdr:clientData/>
  </xdr:twoCellAnchor>
  <xdr:twoCellAnchor>
    <xdr:from>
      <xdr:col>15</xdr:col>
      <xdr:colOff>133350</xdr:colOff>
      <xdr:row>1</xdr:row>
      <xdr:rowOff>47626</xdr:rowOff>
    </xdr:from>
    <xdr:to>
      <xdr:col>31</xdr:col>
      <xdr:colOff>9525</xdr:colOff>
      <xdr:row>67</xdr:row>
      <xdr:rowOff>142876</xdr:rowOff>
    </xdr:to>
    <xdr:sp macro="" textlink="">
      <xdr:nvSpPr>
        <xdr:cNvPr id="1464384" name="Text Box 2"/>
        <xdr:cNvSpPr txBox="1">
          <a:spLocks noChangeArrowheads="1"/>
        </xdr:cNvSpPr>
      </xdr:nvSpPr>
      <xdr:spPr bwMode="auto">
        <a:xfrm>
          <a:off x="3419475" y="219076"/>
          <a:ext cx="3257550" cy="9906000"/>
        </a:xfrm>
        <a:prstGeom prst="rect">
          <a:avLst/>
        </a:prstGeom>
        <a:noFill/>
        <a:ln w="9525">
          <a:noFill/>
          <a:miter lim="800000"/>
          <a:headEnd/>
          <a:tailEnd/>
        </a:ln>
      </xdr:spPr>
      <xdr:txBody>
        <a:bodyPr vertOverflow="clip" wrap="square" lIns="27432" tIns="22860" rIns="27432" bIns="0" anchor="t" upright="1"/>
        <a:lstStyle/>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r>
            <a:rPr lang="pt-PT" sz="800" b="0" i="0" u="none" strike="noStrike" baseline="0">
              <a:solidFill>
                <a:srgbClr val="000000"/>
              </a:solidFill>
              <a:latin typeface="Arial"/>
              <a:cs typeface="Arial"/>
            </a:rPr>
            <a:t>o titular em união de facto há mais de um ano, e em geral todos os menores titular em união de facto há mais de um ano, e em geral todos os menores a cargo, quer tenham ou não laços de parentesco com o titular. Poderão ainda ser considerados outros adultos que se encontrem na exclusiva dependência económica do agregado, caso sejam estudantes ou estejam dispensados de disponibilidade ativa para a inserção profissional ou quando o agregado não tenha, incluindo a pessoa em causa, direito à prestação.</a:t>
          </a:r>
        </a:p>
        <a:p>
          <a:pPr algn="just" rtl="0">
            <a:defRPr sz="1000"/>
          </a:pPr>
          <a:endParaRPr lang="pt-PT" sz="800" b="0" i="0" u="none" strike="noStrike" baseline="0">
            <a:solidFill>
              <a:srgbClr val="000000"/>
            </a:solidFill>
            <a:latin typeface="Arial"/>
            <a:cs typeface="Arial"/>
          </a:endParaRPr>
        </a:p>
        <a:p>
          <a:pPr algn="just"/>
          <a:r>
            <a:rPr lang="pt-PT" sz="800" b="1" i="0" u="none" strike="noStrike" baseline="0">
              <a:solidFill>
                <a:srgbClr val="000000"/>
              </a:solidFill>
              <a:latin typeface="Arial"/>
              <a:cs typeface="Arial"/>
            </a:rPr>
            <a:t>Instrumento de regulamentação coletiva de trabalho (IRCT):</a:t>
          </a:r>
          <a:r>
            <a:rPr lang="pt-PT" sz="800" b="0" i="0" u="none" strike="noStrike" baseline="0">
              <a:solidFill>
                <a:srgbClr val="000000"/>
              </a:solidFill>
              <a:latin typeface="Arial"/>
              <a:cs typeface="Arial"/>
            </a:rPr>
            <a:t> </a:t>
          </a:r>
        </a:p>
        <a:p>
          <a:pPr algn="just">
            <a:spcAft>
              <a:spcPts val="200"/>
            </a:spcAft>
          </a:pPr>
          <a:r>
            <a:rPr lang="pt-PT" sz="800" baseline="0" smtClean="0">
              <a:latin typeface="Arial" pitchFamily="34" charset="0"/>
              <a:ea typeface="+mn-ea"/>
              <a:cs typeface="Arial" pitchFamily="34" charset="0"/>
            </a:rPr>
            <a:t>Os instrumentos de regulamentação coletiva de trabalho podem ser negociais ou não negociais.</a:t>
          </a:r>
        </a:p>
        <a:p>
          <a:pPr algn="just">
            <a:spcAft>
              <a:spcPts val="200"/>
            </a:spcAft>
          </a:pPr>
          <a:r>
            <a:rPr lang="pt-PT" sz="800" baseline="0" smtClean="0">
              <a:latin typeface="Arial" pitchFamily="34" charset="0"/>
              <a:ea typeface="+mn-ea"/>
              <a:cs typeface="Arial" pitchFamily="34" charset="0"/>
            </a:rPr>
            <a:t>Os instrumentos de regulamentação coletiva de trabalho </a:t>
          </a:r>
          <a:r>
            <a:rPr lang="pt-PT" sz="800" b="1" baseline="0" smtClean="0">
              <a:latin typeface="Arial" pitchFamily="34" charset="0"/>
              <a:ea typeface="+mn-ea"/>
              <a:cs typeface="Arial" pitchFamily="34" charset="0"/>
            </a:rPr>
            <a:t>negociais</a:t>
          </a:r>
          <a:r>
            <a:rPr lang="pt-PT" sz="800" baseline="0" smtClean="0">
              <a:latin typeface="Arial" pitchFamily="34" charset="0"/>
              <a:ea typeface="+mn-ea"/>
              <a:cs typeface="Arial" pitchFamily="34" charset="0"/>
            </a:rPr>
            <a:t> são a convenção coletiva, o acordo de adesão e a decisão arbitral em processo de arbitragem voluntária.</a:t>
          </a:r>
        </a:p>
        <a:p>
          <a:pPr algn="just"/>
          <a:r>
            <a:rPr lang="pt-PT" sz="800" baseline="0" smtClean="0">
              <a:latin typeface="Arial" pitchFamily="34" charset="0"/>
              <a:ea typeface="+mn-ea"/>
              <a:cs typeface="Arial" pitchFamily="34" charset="0"/>
            </a:rPr>
            <a:t>As </a:t>
          </a:r>
          <a:r>
            <a:rPr lang="pt-PT" sz="800" b="1" baseline="0" smtClean="0">
              <a:latin typeface="Arial" pitchFamily="34" charset="0"/>
              <a:ea typeface="+mn-ea"/>
              <a:cs typeface="Arial" pitchFamily="34" charset="0"/>
            </a:rPr>
            <a:t>convenções coletivas </a:t>
          </a:r>
          <a:r>
            <a:rPr lang="pt-PT" sz="800" baseline="0" smtClean="0">
              <a:latin typeface="Arial" pitchFamily="34" charset="0"/>
              <a:ea typeface="+mn-ea"/>
              <a:cs typeface="Arial" pitchFamily="34" charset="0"/>
            </a:rPr>
            <a:t>podem ser:</a:t>
          </a:r>
        </a:p>
        <a:p>
          <a:pPr marL="0" marR="0" indent="0" algn="just" defTabSz="914400" eaLnBrk="1" fontAlgn="auto" latinLnBrk="0" hangingPunct="1">
            <a:lnSpc>
              <a:spcPct val="100000"/>
            </a:lnSpc>
            <a:spcBef>
              <a:spcPts val="0"/>
            </a:spcBef>
            <a:spcAft>
              <a:spcPts val="0"/>
            </a:spcAft>
            <a:buClrTx/>
            <a:buSzTx/>
            <a:buFontTx/>
            <a:buNone/>
            <a:tabLst/>
            <a:defRPr/>
          </a:pPr>
          <a:r>
            <a:rPr lang="pt-PT" sz="800" b="0" i="1" baseline="0" smtClean="0">
              <a:latin typeface="Arial" pitchFamily="34" charset="0"/>
              <a:ea typeface="+mn-ea"/>
              <a:cs typeface="Arial" pitchFamily="34" charset="0"/>
            </a:rPr>
            <a:t>     - </a:t>
          </a:r>
          <a:r>
            <a:rPr lang="pt-PT" sz="800" b="1" baseline="0" smtClean="0">
              <a:latin typeface="Arial" pitchFamily="34" charset="0"/>
              <a:ea typeface="+mn-ea"/>
              <a:cs typeface="Arial" pitchFamily="34" charset="0"/>
            </a:rPr>
            <a:t>Contrato coletivo de trabalho </a:t>
          </a:r>
          <a:r>
            <a:rPr lang="pt-PT" sz="800" b="0" baseline="0" smtClean="0">
              <a:latin typeface="Arial" pitchFamily="34" charset="0"/>
              <a:ea typeface="+mn-ea"/>
              <a:cs typeface="Arial" pitchFamily="34" charset="0"/>
            </a:rPr>
            <a:t>(CCT) - convenção coletiva celebrada entre uma ou mais associações patronais e uma ou mais associações sindicais; 	</a:t>
          </a:r>
        </a:p>
        <a:p>
          <a:pPr algn="just"/>
          <a:r>
            <a:rPr lang="pt-PT" sz="800" b="0" baseline="0" smtClean="0">
              <a:latin typeface="Arial" pitchFamily="34" charset="0"/>
              <a:ea typeface="+mn-ea"/>
              <a:cs typeface="Arial" pitchFamily="34" charset="0"/>
            </a:rPr>
            <a:t>     -</a:t>
          </a:r>
          <a:r>
            <a:rPr lang="pt-PT" sz="800" b="1" baseline="0" smtClean="0">
              <a:latin typeface="Arial" pitchFamily="34" charset="0"/>
              <a:ea typeface="+mn-ea"/>
              <a:cs typeface="Arial" pitchFamily="34" charset="0"/>
            </a:rPr>
            <a:t> Acordo coletivo de trabalho </a:t>
          </a:r>
          <a:r>
            <a:rPr lang="pt-PT" sz="800" b="0" baseline="0" smtClean="0">
              <a:latin typeface="Arial" pitchFamily="34" charset="0"/>
              <a:ea typeface="+mn-ea"/>
              <a:cs typeface="Arial" pitchFamily="34" charset="0"/>
            </a:rPr>
            <a:t>(ACT) - convenção coletiva celebrada entre vários empregadores e uma ou mais associações sindicais; </a:t>
          </a:r>
        </a:p>
        <a:p>
          <a:pPr algn="just">
            <a:spcAft>
              <a:spcPts val="200"/>
            </a:spcAft>
          </a:pPr>
          <a:r>
            <a:rPr lang="pt-PT" sz="800" b="1" baseline="0">
              <a:latin typeface="Arial" pitchFamily="34" charset="0"/>
              <a:ea typeface="+mn-ea"/>
              <a:cs typeface="Arial" pitchFamily="34" charset="0"/>
            </a:rPr>
            <a:t>     </a:t>
          </a:r>
          <a:r>
            <a:rPr lang="pt-PT" sz="800" b="1">
              <a:latin typeface="Arial" pitchFamily="34" charset="0"/>
              <a:ea typeface="+mn-ea"/>
              <a:cs typeface="Arial" pitchFamily="34" charset="0"/>
            </a:rPr>
            <a:t>- Acordo de empresa (AE) - </a:t>
          </a:r>
          <a:r>
            <a:rPr lang="pt-PT" sz="800">
              <a:latin typeface="Arial" pitchFamily="34" charset="0"/>
              <a:ea typeface="+mn-ea"/>
              <a:cs typeface="Arial" pitchFamily="34" charset="0"/>
            </a:rPr>
            <a:t>convenção coletiva celebrada entre uma ou mais associações sindicais e um empregador para uma empresa ou estabelecimento.</a:t>
          </a:r>
        </a:p>
        <a:p>
          <a:pPr algn="just">
            <a:spcAft>
              <a:spcPts val="200"/>
            </a:spcAft>
          </a:pPr>
          <a:r>
            <a:rPr lang="pt-PT" sz="800" b="1">
              <a:latin typeface="Arial" pitchFamily="34" charset="0"/>
              <a:ea typeface="+mn-ea"/>
              <a:cs typeface="Arial" pitchFamily="34" charset="0"/>
            </a:rPr>
            <a:t>Acordo de adesão </a:t>
          </a:r>
          <a:r>
            <a:rPr lang="pt-PT" sz="800">
              <a:latin typeface="Arial" pitchFamily="34" charset="0"/>
              <a:ea typeface="+mn-ea"/>
              <a:cs typeface="Arial" pitchFamily="34" charset="0"/>
            </a:rPr>
            <a:t>- </a:t>
          </a:r>
          <a:r>
            <a:rPr lang="pt-PT" sz="800">
              <a:latin typeface="Arial" pitchFamily="34" charset="0"/>
              <a:cs typeface="Arial" pitchFamily="34" charset="0"/>
            </a:rPr>
            <a:t>adesão a convenção coletiva ou a decisão arbitral por parte de associação sindical, associação de empregadores ou empregador .</a:t>
          </a:r>
          <a:endParaRPr lang="pt-PT" sz="800">
            <a:latin typeface="Arial" pitchFamily="34" charset="0"/>
            <a:ea typeface="+mn-ea"/>
            <a:cs typeface="Arial" pitchFamily="34" charset="0"/>
          </a:endParaRPr>
        </a:p>
        <a:p>
          <a:pPr algn="just"/>
          <a:r>
            <a:rPr lang="pt-PT" sz="800" b="0" i="0" u="none" strike="noStrike" baseline="0" smtClean="0">
              <a:solidFill>
                <a:srgbClr val="000000"/>
              </a:solidFill>
              <a:latin typeface="Arial" pitchFamily="34" charset="0"/>
              <a:ea typeface="+mn-ea"/>
              <a:cs typeface="Arial" pitchFamily="34" charset="0"/>
            </a:rPr>
            <a:t>Os instrumentos de regulamentação coletiva de trabalho </a:t>
          </a:r>
          <a:r>
            <a:rPr lang="pt-PT" sz="800" b="1" i="0" u="none" strike="noStrike" baseline="0" smtClean="0">
              <a:solidFill>
                <a:srgbClr val="000000"/>
              </a:solidFill>
              <a:latin typeface="Arial" pitchFamily="34" charset="0"/>
              <a:ea typeface="+mn-ea"/>
              <a:cs typeface="Arial" pitchFamily="34" charset="0"/>
            </a:rPr>
            <a:t>não negociais</a:t>
          </a:r>
          <a:r>
            <a:rPr lang="pt-PT" sz="800" b="0" i="0" u="none" strike="noStrike" baseline="0" smtClean="0">
              <a:solidFill>
                <a:srgbClr val="000000"/>
              </a:solidFill>
              <a:latin typeface="Arial" pitchFamily="34" charset="0"/>
              <a:ea typeface="+mn-ea"/>
              <a:cs typeface="Arial" pitchFamily="34" charset="0"/>
            </a:rPr>
            <a:t> são a portaria de extensão, a portaria de condições de trabalho e a decisão arbitral em processo de arbitragem obrigatória ou necessária.</a:t>
          </a:r>
        </a:p>
        <a:p>
          <a:pPr algn="just"/>
          <a:r>
            <a:rPr lang="pt-PT" sz="800" b="1">
              <a:latin typeface="Arial" pitchFamily="34" charset="0"/>
              <a:ea typeface="+mn-ea"/>
              <a:cs typeface="Arial" pitchFamily="34" charset="0"/>
            </a:rPr>
            <a:t>Portaria de extensão (PE) </a:t>
          </a:r>
          <a:r>
            <a:rPr lang="pt-PT" sz="800">
              <a:latin typeface="Arial" pitchFamily="34" charset="0"/>
              <a:ea typeface="+mn-ea"/>
              <a:cs typeface="Arial" pitchFamily="34" charset="0"/>
            </a:rPr>
            <a:t>- portaria que estende o âmbito de aplicação de uma convenção coletiva ou decisão arbitral a trabalhadores e ou a empregadores não abrangidos por esta. </a:t>
          </a:r>
        </a:p>
        <a:p>
          <a:pPr marL="0" marR="0" indent="0" algn="just" defTabSz="914400" eaLnBrk="1" fontAlgn="auto" latinLnBrk="0" hangingPunct="1">
            <a:lnSpc>
              <a:spcPct val="100000"/>
            </a:lnSpc>
            <a:spcBef>
              <a:spcPts val="0"/>
            </a:spcBef>
            <a:spcAft>
              <a:spcPts val="0"/>
            </a:spcAft>
            <a:buClrTx/>
            <a:buSzTx/>
            <a:buFontTx/>
            <a:buNone/>
            <a:tabLst/>
            <a:defRPr/>
          </a:pPr>
          <a:r>
            <a:rPr lang="pt-PT" sz="800" b="1">
              <a:latin typeface="Arial" pitchFamily="34" charset="0"/>
              <a:ea typeface="+mn-ea"/>
              <a:cs typeface="Arial" pitchFamily="34" charset="0"/>
            </a:rPr>
            <a:t>Portaria de condições de trabalho (PCT) </a:t>
          </a:r>
          <a:r>
            <a:rPr lang="pt-PT" sz="800">
              <a:latin typeface="Arial" pitchFamily="34" charset="0"/>
              <a:ea typeface="+mn-ea"/>
              <a:cs typeface="Arial" pitchFamily="34" charset="0"/>
            </a:rPr>
            <a:t>- portaria que contém as normas reguladoras das condições de trabalho no seu âmbito de aplicação.</a:t>
          </a:r>
          <a:r>
            <a:rPr lang="pt-PT" sz="800" b="1" baseline="0">
              <a:latin typeface="Arial" pitchFamily="34" charset="0"/>
              <a:ea typeface="+mn-ea"/>
              <a:cs typeface="Arial" pitchFamily="34" charset="0"/>
            </a:rPr>
            <a:t>	</a:t>
          </a:r>
          <a:endParaRPr lang="pt-PT" sz="800">
            <a:latin typeface="Arial" pitchFamily="34" charset="0"/>
            <a:cs typeface="Arial" pitchFamily="34" charset="0"/>
          </a:endParaRPr>
        </a:p>
        <a:p>
          <a:pPr algn="just"/>
          <a:r>
            <a:rPr lang="pt-PT" sz="800" b="1">
              <a:latin typeface="Arial" pitchFamily="34" charset="0"/>
              <a:ea typeface="+mn-ea"/>
              <a:cs typeface="Arial" pitchFamily="34" charset="0"/>
            </a:rPr>
            <a:t>Decisão arbitral </a:t>
          </a:r>
          <a:r>
            <a:rPr lang="pt-PT" sz="800">
              <a:latin typeface="Arial" pitchFamily="34" charset="0"/>
              <a:ea typeface="+mn-ea"/>
              <a:cs typeface="Arial" pitchFamily="34" charset="0"/>
            </a:rPr>
            <a:t>– instrumento de regulamentação coletiva de trabalho resultante de arbitragem, voluntária, obrigatória ou necessária. </a:t>
          </a:r>
          <a:endParaRPr lang="pt-PT" sz="800">
            <a:latin typeface="Arial" pitchFamily="34" charset="0"/>
            <a:cs typeface="Arial" pitchFamily="34" charset="0"/>
          </a:endParaRPr>
        </a:p>
        <a:p>
          <a:pPr algn="just"/>
          <a:endParaRPr lang="pt-PT" sz="800" b="0" i="0" u="none" strike="noStrike" baseline="0" smtClean="0">
            <a:solidFill>
              <a:srgbClr val="000000"/>
            </a:solidFill>
            <a:latin typeface="Arial"/>
            <a:ea typeface="+mn-ea"/>
            <a:cs typeface="Arial"/>
          </a:endParaRPr>
        </a:p>
        <a:p>
          <a:pPr algn="just" rtl="0">
            <a:defRPr sz="1000"/>
          </a:pPr>
          <a:r>
            <a:rPr lang="pt-PT" sz="800" b="0" i="0" u="none" strike="noStrike" baseline="0">
              <a:solidFill>
                <a:srgbClr val="000000"/>
              </a:solidFill>
              <a:latin typeface="Arial"/>
              <a:cs typeface="Arial"/>
            </a:rPr>
            <a:t>Í</a:t>
          </a:r>
          <a:r>
            <a:rPr lang="pt-PT" sz="800" b="1" i="0" u="none" strike="noStrike" baseline="0">
              <a:solidFill>
                <a:srgbClr val="000000"/>
              </a:solidFill>
              <a:latin typeface="Arial"/>
              <a:cs typeface="Arial"/>
            </a:rPr>
            <a:t>ndice de Preços no Consumidor:</a:t>
          </a:r>
          <a:r>
            <a:rPr lang="pt-PT" sz="800" b="0" i="0" u="none" strike="noStrike" baseline="0">
              <a:solidFill>
                <a:srgbClr val="000000"/>
              </a:solidFill>
              <a:latin typeface="Arial"/>
              <a:cs typeface="Arial"/>
            </a:rPr>
            <a:t> indicador que tem por finalidade medir a evolução no tempo dos preços de um conjunto de bens e serviços considerados representativos da estrutura de consumo da população residente em Portugal. A estrutura de consumo da atual série do IPC (2008 = 100) bem como os bens e serviços que constituem o cabaz do indicador foram inferidos com base no Inquérito aos Orçamentos Familiares realizado em 2005 e 2006.</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Ofertas de emprego: </a:t>
          </a:r>
          <a:r>
            <a:rPr lang="pt-PT" sz="800" b="0" i="0" u="none" strike="noStrike" baseline="0">
              <a:solidFill>
                <a:srgbClr val="000000"/>
              </a:solidFill>
              <a:latin typeface="Arial"/>
              <a:cs typeface="Arial"/>
            </a:rPr>
            <a:t>empregos disponíveis comunicados pelas entidades empregadoras aos Centros de Emprego. </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Participantes em programas e medidas de emprego, formação profissional e reabilitação profissional:</a:t>
          </a:r>
          <a:endParaRPr lang="pt-PT" sz="800" b="0" i="0" u="none" strike="noStrike" baseline="0">
            <a:solidFill>
              <a:srgbClr val="000000"/>
            </a:solidFill>
            <a:latin typeface="Arial"/>
            <a:cs typeface="Arial"/>
          </a:endParaRPr>
        </a:p>
        <a:p>
          <a:pPr algn="just" rtl="0">
            <a:defRPr sz="1000"/>
          </a:pPr>
          <a:r>
            <a:rPr lang="pt-PT" sz="800" b="0" i="0" u="none" strike="noStrike" baseline="0">
              <a:solidFill>
                <a:srgbClr val="000000"/>
              </a:solidFill>
              <a:latin typeface="Arial"/>
              <a:cs typeface="Arial"/>
            </a:rPr>
            <a:t> - </a:t>
          </a:r>
          <a:r>
            <a:rPr lang="pt-PT" sz="800" b="1" i="0" u="none" strike="noStrike" baseline="0">
              <a:solidFill>
                <a:srgbClr val="000000"/>
              </a:solidFill>
              <a:latin typeface="Arial"/>
              <a:cs typeface="Arial"/>
            </a:rPr>
            <a:t>transitados: </a:t>
          </a:r>
          <a:r>
            <a:rPr lang="pt-PT" sz="800" b="0" i="0" u="none" strike="noStrike" baseline="0">
              <a:solidFill>
                <a:srgbClr val="000000"/>
              </a:solidFill>
              <a:latin typeface="Arial"/>
              <a:cs typeface="Arial"/>
            </a:rPr>
            <a:t>número de participantes que iniciaram a sua atividade em anos anteriores não tendo terminado antes do primeiro dia do ano estatístico em análise;</a:t>
          </a:r>
        </a:p>
        <a:p>
          <a:pPr algn="just" rtl="0">
            <a:defRPr sz="1000"/>
          </a:pPr>
          <a:r>
            <a:rPr lang="pt-PT" sz="800" b="0" i="0" u="none" strike="noStrike" baseline="0">
              <a:solidFill>
                <a:srgbClr val="000000"/>
              </a:solidFill>
              <a:latin typeface="Arial"/>
              <a:cs typeface="Arial"/>
            </a:rPr>
            <a:t> - </a:t>
          </a:r>
          <a:r>
            <a:rPr lang="pt-PT" sz="800" b="1" i="0" u="none" strike="noStrike" baseline="0">
              <a:solidFill>
                <a:srgbClr val="000000"/>
              </a:solidFill>
              <a:latin typeface="Arial"/>
              <a:cs typeface="Arial"/>
            </a:rPr>
            <a:t>iniciados:</a:t>
          </a:r>
          <a:r>
            <a:rPr lang="pt-PT" sz="800" b="0" i="0" u="none" strike="noStrike" baseline="0">
              <a:solidFill>
                <a:srgbClr val="000000"/>
              </a:solidFill>
              <a:latin typeface="Arial"/>
              <a:cs typeface="Arial"/>
            </a:rPr>
            <a:t> número de participantes que iniciaram a sua participação em programas desde o início do ano até ao último dia do período em análise;</a:t>
          </a:r>
        </a:p>
        <a:p>
          <a:pPr algn="just" rtl="0">
            <a:defRPr sz="1000"/>
          </a:pPr>
          <a:r>
            <a:rPr lang="pt-PT" sz="800" b="0" i="0" u="none" strike="noStrike" baseline="0">
              <a:solidFill>
                <a:srgbClr val="000000"/>
              </a:solidFill>
              <a:latin typeface="Arial"/>
              <a:cs typeface="Arial"/>
            </a:rPr>
            <a:t> - </a:t>
          </a:r>
          <a:r>
            <a:rPr lang="pt-PT" sz="800" b="1" i="0" u="none" strike="noStrike" baseline="0">
              <a:solidFill>
                <a:srgbClr val="000000"/>
              </a:solidFill>
              <a:latin typeface="Arial"/>
              <a:cs typeface="Arial"/>
            </a:rPr>
            <a:t>terminaram:</a:t>
          </a:r>
          <a:r>
            <a:rPr lang="pt-PT" sz="800" b="0" i="0" u="none" strike="noStrike" baseline="0">
              <a:solidFill>
                <a:srgbClr val="000000"/>
              </a:solidFill>
              <a:latin typeface="Arial"/>
              <a:cs typeface="Arial"/>
            </a:rPr>
            <a:t> número de participantes que cessaram a sua participação em medidas ativas desde o início do ano até ao último dia do período em análise;</a:t>
          </a:r>
        </a:p>
        <a:p>
          <a:pPr algn="just" rtl="0">
            <a:defRPr sz="1000"/>
          </a:pPr>
          <a:r>
            <a:rPr lang="pt-PT" sz="800" b="0" i="0" u="none" strike="noStrike" baseline="0">
              <a:solidFill>
                <a:srgbClr val="000000"/>
              </a:solidFill>
              <a:latin typeface="Arial"/>
              <a:cs typeface="Arial"/>
            </a:rPr>
            <a:t> - </a:t>
          </a:r>
          <a:r>
            <a:rPr lang="pt-PT" sz="800" b="1" i="0" u="none" strike="noStrike" baseline="0">
              <a:solidFill>
                <a:srgbClr val="000000"/>
              </a:solidFill>
              <a:latin typeface="Arial"/>
              <a:cs typeface="Arial"/>
            </a:rPr>
            <a:t>permanecem: </a:t>
          </a:r>
          <a:r>
            <a:rPr lang="pt-PT" sz="800" b="0" i="0" u="none" strike="noStrike" baseline="0">
              <a:solidFill>
                <a:srgbClr val="000000"/>
              </a:solidFill>
              <a:latin typeface="Arial"/>
              <a:cs typeface="Arial"/>
            </a:rPr>
            <a:t>número de participantes que se encontram em atividade no programa no final do período em análise, independentemente da data de entrada.</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Pedidos de emprego:</a:t>
          </a:r>
          <a:r>
            <a:rPr lang="pt-PT" sz="800" b="0" i="0" u="none" strike="noStrike" baseline="0">
              <a:solidFill>
                <a:srgbClr val="000000"/>
              </a:solidFill>
              <a:latin typeface="Arial"/>
              <a:cs typeface="Arial"/>
            </a:rPr>
            <a:t> total de pessoas com idade igual ou superior a 16 anos (salvaguardadas as reservas previstas na Lei), inscritas nos Centros de Emprego para obter um emprego por conta de outrem.</a:t>
          </a:r>
        </a:p>
        <a:p>
          <a:pPr algn="just" rtl="0">
            <a:defRPr sz="1000"/>
          </a:pPr>
          <a:r>
            <a:rPr lang="pt-PT" sz="800" b="0" i="0" u="none" strike="noStrike" baseline="0">
              <a:solidFill>
                <a:srgbClr val="000000"/>
              </a:solidFill>
              <a:latin typeface="Arial"/>
              <a:cs typeface="Arial"/>
            </a:rPr>
            <a:t>Subdividem-se:</a:t>
          </a:r>
        </a:p>
        <a:p>
          <a:pPr algn="just" rtl="0">
            <a:defRPr sz="1000"/>
          </a:pPr>
          <a:r>
            <a:rPr lang="pt-PT" sz="800" b="1" i="0" u="none" strike="noStrike" baseline="0">
              <a:solidFill>
                <a:srgbClr val="000000"/>
              </a:solidFill>
              <a:latin typeface="Arial"/>
              <a:cs typeface="Arial"/>
            </a:rPr>
            <a:t>- empregados: </a:t>
          </a:r>
          <a:r>
            <a:rPr lang="pt-PT" sz="800" b="0" i="0" u="none" strike="noStrike" baseline="0">
              <a:solidFill>
                <a:srgbClr val="000000"/>
              </a:solidFill>
              <a:latin typeface="Arial"/>
              <a:cs typeface="Arial"/>
            </a:rPr>
            <a:t>têm um emprego que pretendem abandonar;</a:t>
          </a:r>
        </a:p>
        <a:p>
          <a:pPr algn="just" rtl="0">
            <a:defRPr sz="1000"/>
          </a:pPr>
          <a:r>
            <a:rPr lang="pt-PT" sz="800" b="1" i="0" u="none" strike="noStrike" baseline="0">
              <a:solidFill>
                <a:srgbClr val="000000"/>
              </a:solidFill>
              <a:latin typeface="Arial"/>
              <a:cs typeface="Arial"/>
            </a:rPr>
            <a:t>- ocupados: </a:t>
          </a:r>
          <a:r>
            <a:rPr lang="pt-PT" sz="800" b="0" i="0" u="none" strike="noStrike" baseline="0">
              <a:solidFill>
                <a:srgbClr val="000000"/>
              </a:solidFill>
              <a:latin typeface="Arial"/>
              <a:cs typeface="Arial"/>
            </a:rPr>
            <a:t>trabalhadores ocupados em programas especiais de emprego;</a:t>
          </a: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xdr:txBody>
    </xdr:sp>
    <xdr:clientData/>
  </xdr:twoCellAnchor>
  <xdr:twoCellAnchor>
    <xdr:from>
      <xdr:col>28</xdr:col>
      <xdr:colOff>28575</xdr:colOff>
      <xdr:row>0</xdr:row>
      <xdr:rowOff>0</xdr:rowOff>
    </xdr:from>
    <xdr:to>
      <xdr:col>32</xdr:col>
      <xdr:colOff>11973</xdr:colOff>
      <xdr:row>1</xdr:row>
      <xdr:rowOff>8550</xdr:rowOff>
    </xdr:to>
    <xdr:grpSp>
      <xdr:nvGrpSpPr>
        <xdr:cNvPr id="8" name="Grupo 7"/>
        <xdr:cNvGrpSpPr/>
      </xdr:nvGrpSpPr>
      <xdr:grpSpPr>
        <a:xfrm>
          <a:off x="6464808" y="0"/>
          <a:ext cx="642528" cy="174285"/>
          <a:chOff x="4797152" y="7020272"/>
          <a:chExt cx="612048" cy="180000"/>
        </a:xfrm>
      </xdr:grpSpPr>
      <xdr:sp macro="" textlink="">
        <xdr:nvSpPr>
          <xdr:cNvPr id="9" name="Rectângulo 8"/>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0" name="Rectângulo 9"/>
          <xdr:cNvSpPr/>
        </xdr:nvSpPr>
        <xdr:spPr>
          <a:xfrm>
            <a:off x="5013176" y="7020272"/>
            <a:ext cx="180000" cy="1800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1" name="Rectângulo 10"/>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34.xml><?xml version="1.0" encoding="utf-8"?>
<xdr:wsDr xmlns:xdr="http://schemas.openxmlformats.org/drawingml/2006/spreadsheetDrawing" xmlns:a="http://schemas.openxmlformats.org/drawingml/2006/main">
  <xdr:twoCellAnchor>
    <xdr:from>
      <xdr:col>15</xdr:col>
      <xdr:colOff>276225</xdr:colOff>
      <xdr:row>1</xdr:row>
      <xdr:rowOff>47626</xdr:rowOff>
    </xdr:from>
    <xdr:to>
      <xdr:col>32</xdr:col>
      <xdr:colOff>0</xdr:colOff>
      <xdr:row>71</xdr:row>
      <xdr:rowOff>133351</xdr:rowOff>
    </xdr:to>
    <xdr:sp macro="" textlink="">
      <xdr:nvSpPr>
        <xdr:cNvPr id="1465345" name="Text Box 1"/>
        <xdr:cNvSpPr txBox="1">
          <a:spLocks noChangeArrowheads="1"/>
        </xdr:cNvSpPr>
      </xdr:nvSpPr>
      <xdr:spPr bwMode="auto">
        <a:xfrm>
          <a:off x="3562350" y="219076"/>
          <a:ext cx="3276600" cy="10229850"/>
        </a:xfrm>
        <a:prstGeom prst="rect">
          <a:avLst/>
        </a:prstGeom>
        <a:noFill/>
        <a:ln w="9525">
          <a:noFill/>
          <a:miter lim="800000"/>
          <a:headEnd/>
          <a:tailEnd/>
        </a:ln>
      </xdr:spPr>
      <xdr:txBody>
        <a:bodyPr vertOverflow="clip" wrap="square" lIns="27432" tIns="22860" rIns="27432" bIns="0" anchor="t" upright="1"/>
        <a:lstStyle/>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pitchFamily="34" charset="0"/>
            <a:cs typeface="Arial" pitchFamily="34" charset="0"/>
          </a:endParaRPr>
        </a:p>
        <a:p>
          <a:pPr algn="just" rtl="0">
            <a:defRPr sz="1000"/>
          </a:pPr>
          <a:endParaRPr lang="pt-PT" sz="800" b="0" i="0" u="none" strike="noStrike" baseline="0">
            <a:solidFill>
              <a:srgbClr val="000000"/>
            </a:solidFill>
            <a:latin typeface="Arial"/>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pt-PT" sz="800" b="1" i="0" u="none" strike="noStrike" baseline="0">
              <a:solidFill>
                <a:srgbClr val="000000"/>
              </a:solidFill>
              <a:latin typeface="Arial"/>
              <a:ea typeface="+mn-ea"/>
              <a:cs typeface="Arial"/>
            </a:rPr>
            <a:t>Taxa de desemprego: </a:t>
          </a:r>
          <a:r>
            <a:rPr lang="pt-PT" sz="800" b="0" i="0" u="none" strike="noStrike" baseline="0">
              <a:solidFill>
                <a:srgbClr val="000000"/>
              </a:solidFill>
              <a:latin typeface="Arial"/>
              <a:ea typeface="+mn-ea"/>
              <a:cs typeface="Arial"/>
            </a:rPr>
            <a:t>relação entre a população desempregada e a população ativa.</a:t>
          </a:r>
        </a:p>
        <a:p>
          <a:pPr algn="just" rtl="0">
            <a:defRPr sz="1000"/>
          </a:pPr>
          <a:endParaRPr lang="pt-PT" sz="800" b="1"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Taxa de salário (horária ou mensal):</a:t>
          </a:r>
          <a:r>
            <a:rPr lang="pt-PT" sz="800" b="0" i="0" u="none" strike="noStrike" baseline="0">
              <a:solidFill>
                <a:srgbClr val="000000"/>
              </a:solidFill>
              <a:latin typeface="Arial"/>
              <a:cs typeface="Arial"/>
            </a:rPr>
            <a:t> montante ilíquido (antes da dedução de quaisquer descontos), em dinheiro e/ou géneros, pago com carácter regular e garantido aos trabalhadores no período de referência e correspondente ao período normal de trabalho. Não são considerados quaisquer descontos efetuados nesse período devido a faltas por motivos que determinem redução na remuneração. Inclui, para além da remuneração de base, os prémios e subsídios regulares e garantidos ligados às características do posto de trabalho (subsídios de função, de turno, de isenção de horário, por trabalhos penosos, perigosos ou sujos, etc.) No caso do subsídio de alimentação são sempre considerados 20 dias de trabalho com direito a atribuição do subsídio. Excluem-se os prémios, subsídios e gratificações ligados às características individuais do trabalhador (diuturnidades, produtividade, assiduidade, mérito, etc.). O pagamento de horas extraordinárias encontra-se também excluído. </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Trabalhador a tempo completo: </a:t>
          </a:r>
          <a:r>
            <a:rPr lang="pt-PT" sz="800" b="0" i="0" u="none" strike="noStrike" baseline="0">
              <a:solidFill>
                <a:srgbClr val="000000"/>
              </a:solidFill>
              <a:latin typeface="Arial"/>
              <a:cs typeface="Arial"/>
            </a:rPr>
            <a:t>Trabalhador cujo período de trabalho tem uma duração igual ou superior à duração normal de trabalho em vigor na empresa/instituição, para a respetiva categoria profissional ou na respetiva profissão.</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Trabalhador a tempo parcial:</a:t>
          </a:r>
          <a:r>
            <a:rPr lang="pt-PT" sz="800" b="0" i="0" u="none" strike="noStrike" baseline="0">
              <a:solidFill>
                <a:srgbClr val="000000"/>
              </a:solidFill>
              <a:latin typeface="Arial"/>
              <a:cs typeface="Arial"/>
            </a:rPr>
            <a:t> trabalhador cujo período de trabalho tem uma duração inferior à duração normal de trabalho em vigor na empresa/instituição, para a respetiva categoria profissional ou na respetiva profissão. </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Trabalhador por conta de outrem:</a:t>
          </a:r>
          <a:r>
            <a:rPr lang="pt-PT" sz="800" b="0" i="0" u="none" strike="noStrike" baseline="0">
              <a:solidFill>
                <a:srgbClr val="000000"/>
              </a:solidFill>
              <a:latin typeface="Arial"/>
              <a:cs typeface="Arial"/>
            </a:rPr>
            <a:t> indivíduo que exerce uma atividade sob a autoridade e direção de outrem, nos termos de um contrato de trabalho, sujeito ou não a forma escrita, e que lhe confere o direito a uma remuneração, a qual não depende dos resultados da unidade económica para a qual trabalha</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Trabalhador com contrato a termo:</a:t>
          </a:r>
          <a:r>
            <a:rPr lang="pt-PT" sz="800" b="0" i="0" u="none" strike="noStrike" baseline="0">
              <a:solidFill>
                <a:srgbClr val="000000"/>
              </a:solidFill>
              <a:latin typeface="Arial"/>
              <a:cs typeface="Arial"/>
            </a:rPr>
            <a:t> Indivíduo ligado à empresa/instituição por um contrato reduzido a escrito com fixação do seu termo e com menção concretizada de modo justificativo: 1) a termo certo: quando no contrato escrito conste expressamente a estipulação do prazo de duração do contrato e a indicação do seu termo; 2) a termo incerto: quando o contrato de trabalho dure por todo o tempo necessário à substituição do trabalhador ausente ou à conclusão da atividade, tarefa ou obra cuja execução justifica a sua celebração.</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Trabalhador por conta própria:</a:t>
          </a:r>
          <a:r>
            <a:rPr lang="pt-PT" sz="800" b="0" i="0" u="none" strike="noStrike" baseline="0">
              <a:solidFill>
                <a:srgbClr val="000000"/>
              </a:solidFill>
              <a:latin typeface="Arial"/>
              <a:cs typeface="Arial"/>
            </a:rPr>
            <a:t> Indivíduo que exerce uma atividade independente, com associados ou não, obtendo uma remuneração que está diretamente dependente dos lucros (realizados ou potenciais) provenientes de bens ou serviços produzidos. Os associados podem ser, ou não, membros do agregado familiar. Um trabalhador por conta própria pode ser classificado como trabalhador por conta própria como isolado ou como empregador.</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Valor médio da prestação de RSI por família:</a:t>
          </a:r>
          <a:r>
            <a:rPr lang="pt-PT" sz="800" b="0" i="0" u="none" strike="noStrike" baseline="0">
              <a:solidFill>
                <a:srgbClr val="000000"/>
              </a:solidFill>
              <a:latin typeface="Arial"/>
              <a:cs typeface="Arial"/>
            </a:rPr>
            <a:t> quociente entre o total das prestações processadas às famílias e o nº total de famílias (sendo que o mês de processamento da prestação = mês de referência da prestação).</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Variação média ponderada intertabelas:</a:t>
          </a: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 Eficácia (meses):</a:t>
          </a:r>
          <a:r>
            <a:rPr lang="pt-PT" sz="800" b="0" i="0" u="none" strike="noStrike" baseline="0">
              <a:solidFill>
                <a:srgbClr val="000000"/>
              </a:solidFill>
              <a:latin typeface="Arial"/>
              <a:cs typeface="Arial"/>
            </a:rPr>
            <a:t> este período reporta-se aos meses que decorrem entre a data de início de eficácia da tabela anterior e da tabela vigente, com arredondamento por excesso a partir dos 15 dias inclusive. </a:t>
          </a:r>
        </a:p>
        <a:p>
          <a:pPr algn="just" rtl="0">
            <a:defRPr sz="1000"/>
          </a:pPr>
          <a:r>
            <a:rPr lang="pt-PT" sz="800" b="1" i="0" u="none" strike="noStrike" baseline="0">
              <a:solidFill>
                <a:srgbClr val="000000"/>
              </a:solidFill>
              <a:latin typeface="Arial"/>
              <a:cs typeface="Arial"/>
            </a:rPr>
            <a:t>- Variação nominal:</a:t>
          </a:r>
          <a:r>
            <a:rPr lang="pt-PT" sz="800" b="0" i="0" u="none" strike="noStrike" baseline="0">
              <a:solidFill>
                <a:srgbClr val="000000"/>
              </a:solidFill>
              <a:latin typeface="Arial"/>
              <a:cs typeface="Arial"/>
            </a:rPr>
            <a:t> é a percentagem de aumento entre a remuneração média ponderada da tabela anterior e da tabela vigente.</a:t>
          </a:r>
        </a:p>
        <a:p>
          <a:pPr algn="just" rtl="0">
            <a:defRPr sz="1000"/>
          </a:pPr>
          <a:r>
            <a:rPr lang="pt-PT" sz="800" b="1" i="0" u="none" strike="noStrike" baseline="0">
              <a:solidFill>
                <a:srgbClr val="000000"/>
              </a:solidFill>
              <a:latin typeface="Arial"/>
              <a:cs typeface="Arial"/>
            </a:rPr>
            <a:t>- Variação deflacionada:</a:t>
          </a:r>
          <a:r>
            <a:rPr lang="pt-PT" sz="800" b="0" i="0" u="none" strike="noStrike" baseline="0">
              <a:solidFill>
                <a:srgbClr val="000000"/>
              </a:solidFill>
              <a:latin typeface="Arial"/>
              <a:cs typeface="Arial"/>
            </a:rPr>
            <a:t> para o total e para cada secção da CAE a variação nominal é deflacionada com a evolução do índice de preços no consumidor (IPC) no período de eficácia da tabela.</a:t>
          </a:r>
        </a:p>
        <a:p>
          <a:pPr algn="just" rtl="0">
            <a:defRPr sz="1000"/>
          </a:pPr>
          <a:r>
            <a:rPr lang="pt-PT" sz="800" b="1" i="0" u="none" strike="noStrike" baseline="0">
              <a:solidFill>
                <a:srgbClr val="000000"/>
              </a:solidFill>
              <a:latin typeface="Arial"/>
              <a:cs typeface="Arial"/>
            </a:rPr>
            <a:t>- Variação anualizada: </a:t>
          </a:r>
          <a:r>
            <a:rPr lang="pt-PT" sz="800" b="0" i="0" u="none" strike="noStrike" baseline="0">
              <a:solidFill>
                <a:srgbClr val="000000"/>
              </a:solidFill>
              <a:latin typeface="Arial"/>
              <a:cs typeface="Arial"/>
            </a:rPr>
            <a:t>para permitir a comparação entre todos os IRC, dado que os períodos de eficácia das tabelas salariais são, em alguns casos, inferiores ou superiores a 12 meses, anualizam-se as percentagens de variação intertabelas nominal e as do Índice de Preços no Consumidor (IPC).</a:t>
          </a:r>
        </a:p>
        <a:p>
          <a:pPr algn="just" rtl="0">
            <a:defRPr sz="1000"/>
          </a:pPr>
          <a:endParaRPr lang="pt-PT" sz="800" b="0" i="0" u="none" strike="noStrike" baseline="0">
            <a:solidFill>
              <a:srgbClr val="000000"/>
            </a:solidFill>
            <a:latin typeface="Arial"/>
            <a:cs typeface="Arial"/>
          </a:endParaRPr>
        </a:p>
        <a:p>
          <a:pPr algn="just" rtl="0">
            <a:defRPr sz="1000"/>
          </a:pPr>
          <a:r>
            <a:rPr lang="pt-PT" sz="800" b="0" i="0" u="none" strike="noStrike" baseline="0">
              <a:solidFill>
                <a:srgbClr val="000000"/>
              </a:solidFill>
              <a:latin typeface="Arial"/>
              <a:cs typeface="Arial"/>
            </a:rPr>
            <a:t> </a:t>
          </a:r>
        </a:p>
      </xdr:txBody>
    </xdr:sp>
    <xdr:clientData/>
  </xdr:twoCellAnchor>
  <xdr:twoCellAnchor>
    <xdr:from>
      <xdr:col>1</xdr:col>
      <xdr:colOff>66675</xdr:colOff>
      <xdr:row>1</xdr:row>
      <xdr:rowOff>47625</xdr:rowOff>
    </xdr:from>
    <xdr:to>
      <xdr:col>15</xdr:col>
      <xdr:colOff>209550</xdr:colOff>
      <xdr:row>73</xdr:row>
      <xdr:rowOff>0</xdr:rowOff>
    </xdr:to>
    <xdr:sp macro="" textlink="">
      <xdr:nvSpPr>
        <xdr:cNvPr id="1465402" name="Text Box 2"/>
        <xdr:cNvSpPr txBox="1">
          <a:spLocks noChangeArrowheads="1"/>
        </xdr:cNvSpPr>
      </xdr:nvSpPr>
      <xdr:spPr bwMode="auto">
        <a:xfrm>
          <a:off x="133350" y="219075"/>
          <a:ext cx="3362325" cy="12353925"/>
        </a:xfrm>
        <a:prstGeom prst="rect">
          <a:avLst/>
        </a:prstGeom>
        <a:noFill/>
        <a:ln w="9525">
          <a:noFill/>
          <a:miter lim="800000"/>
          <a:headEnd/>
          <a:tailEnd/>
        </a:ln>
      </xdr:spPr>
      <xdr:txBody>
        <a:bodyPr vertOverflow="clip" wrap="square" lIns="27432" tIns="22860" rIns="27432" bIns="0" anchor="t" upright="1"/>
        <a:lstStyle/>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r>
            <a:rPr lang="pt-PT" sz="800" b="1" i="0" baseline="0">
              <a:latin typeface="Arial" pitchFamily="34" charset="0"/>
              <a:ea typeface="+mn-ea"/>
              <a:cs typeface="Arial" pitchFamily="34" charset="0"/>
            </a:rPr>
            <a:t>- desempregados </a:t>
          </a:r>
          <a:r>
            <a:rPr lang="pt-PT" sz="800" b="0" i="0" baseline="0">
              <a:latin typeface="Arial" pitchFamily="34" charset="0"/>
              <a:ea typeface="+mn-ea"/>
              <a:cs typeface="Arial" pitchFamily="34" charset="0"/>
            </a:rPr>
            <a:t>(desemprego registado): não têm um emprego e estão imediatamente disponíveis para trabalhar, dos quais: primeiro emprego (nunca trabalharam) e novo emprego (já trabalharam);</a:t>
          </a:r>
          <a:endParaRPr lang="pt-PT" sz="800">
            <a:latin typeface="Arial" pitchFamily="34" charset="0"/>
            <a:cs typeface="Arial" pitchFamily="34" charset="0"/>
          </a:endParaRPr>
        </a:p>
        <a:p>
          <a:pPr algn="just" rtl="0"/>
          <a:r>
            <a:rPr lang="pt-PT" sz="800" b="1" i="0" baseline="0">
              <a:latin typeface="Arial" pitchFamily="34" charset="0"/>
              <a:ea typeface="+mn-ea"/>
              <a:cs typeface="Arial" pitchFamily="34" charset="0"/>
            </a:rPr>
            <a:t>- indisponíveis temporariamente: </a:t>
          </a:r>
          <a:r>
            <a:rPr lang="pt-PT" sz="800" b="0" i="0" baseline="0">
              <a:latin typeface="Arial" pitchFamily="34" charset="0"/>
              <a:ea typeface="+mn-ea"/>
              <a:cs typeface="Arial" pitchFamily="34" charset="0"/>
            </a:rPr>
            <a:t>desempregados ou empregados que não reúnem condições imediatas para o trabalho por motivos de saúde.</a:t>
          </a:r>
          <a:endParaRPr lang="pt-PT" sz="800">
            <a:latin typeface="Arial" pitchFamily="34" charset="0"/>
            <a:cs typeface="Arial" pitchFamily="34" charset="0"/>
          </a:endParaRPr>
        </a:p>
        <a:p>
          <a:pPr algn="just" rtl="0" fontAlgn="base"/>
          <a:endParaRPr lang="pt-PT" sz="800" b="0" i="0" baseline="0">
            <a:latin typeface="Arial" pitchFamily="34" charset="0"/>
            <a:ea typeface="+mn-ea"/>
            <a:cs typeface="Arial" pitchFamily="34" charset="0"/>
          </a:endParaRPr>
        </a:p>
        <a:p>
          <a:pPr algn="just" rtl="0"/>
          <a:r>
            <a:rPr lang="pt-PT" sz="800" b="1" i="0" baseline="0">
              <a:latin typeface="Arial" pitchFamily="34" charset="0"/>
              <a:ea typeface="+mn-ea"/>
              <a:cs typeface="Arial" pitchFamily="34" charset="0"/>
            </a:rPr>
            <a:t>Pensão de invalidez:</a:t>
          </a:r>
          <a:r>
            <a:rPr lang="pt-PT" sz="800" b="0" i="0" baseline="0">
              <a:latin typeface="Arial" pitchFamily="34" charset="0"/>
              <a:ea typeface="+mn-ea"/>
              <a:cs typeface="Arial" pitchFamily="34" charset="0"/>
            </a:rPr>
            <a:t>  prestação pecuniária de pagamento mensal, destinada a proteger os beneficiários de Regime Geral da Segurança Social nas situações de incapacidade permanente para o trabalho.</a:t>
          </a:r>
        </a:p>
        <a:p>
          <a:pPr rtl="0"/>
          <a:endParaRPr lang="pt-PT" sz="800"/>
        </a:p>
        <a:p>
          <a:pPr algn="just" rtl="0">
            <a:defRPr sz="1000"/>
          </a:pPr>
          <a:r>
            <a:rPr lang="pt-PT" sz="800" b="1" i="0" u="none" strike="noStrike" baseline="0">
              <a:solidFill>
                <a:srgbClr val="000000"/>
              </a:solidFill>
              <a:latin typeface="Arial"/>
              <a:cs typeface="Arial"/>
            </a:rPr>
            <a:t>Pensão de sobrevivência:</a:t>
          </a:r>
          <a:r>
            <a:rPr lang="pt-PT" sz="800" b="0" i="0" u="none" strike="noStrike" baseline="0">
              <a:solidFill>
                <a:srgbClr val="000000"/>
              </a:solidFill>
              <a:latin typeface="Arial"/>
              <a:cs typeface="Arial"/>
            </a:rPr>
            <a:t> prestação pecuniária mensal, cujo montante é determinado em função da pensão de aposentação.</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Pensão de velhice:</a:t>
          </a:r>
          <a:r>
            <a:rPr lang="pt-PT" sz="800" b="0" i="0" u="none" strike="noStrike" baseline="0">
              <a:solidFill>
                <a:srgbClr val="000000"/>
              </a:solidFill>
              <a:latin typeface="Arial"/>
              <a:cs typeface="Arial"/>
            </a:rPr>
            <a:t> prestação pecuniária mensal do regime geral de segurança social, destinada a proteger os beneficiários quando atingem a idade mínima legalmente presumida como adequada para a cessação do exercício da atividade profissional.</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Pensionista ativo:</a:t>
          </a:r>
          <a:r>
            <a:rPr lang="pt-PT" sz="800" b="0" i="0" u="none" strike="noStrike" baseline="0">
              <a:solidFill>
                <a:srgbClr val="000000"/>
              </a:solidFill>
              <a:latin typeface="Arial"/>
              <a:cs typeface="Arial"/>
            </a:rPr>
            <a:t> todos os pensionistas que à data de referência se encontravam a receberem um qualquer tipo de pensão.</a:t>
          </a: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Pessoal ao serviço: </a:t>
          </a:r>
          <a:r>
            <a:rPr lang="pt-PT" sz="800" b="0" i="0" u="none" strike="noStrike" baseline="0">
              <a:solidFill>
                <a:srgbClr val="000000"/>
              </a:solidFill>
              <a:latin typeface="Arial"/>
              <a:cs typeface="Arial"/>
            </a:rPr>
            <a:t>pessoas que no período de referência efetuaram qualquer trabalho remunerado de pelo menos uma hora para o estabelecimento, independentemente do vínculo que tinham. Inclui as pessoas temporariamente ausentes, nas datas de referência, por férias, maternidade, conflito de trabalho, formação profissional, assim como por doença e acidente de trabalho de duração igual ou inferior a um mês. Inclui também os trabalhadores de outras empresas que se encontram a trabalhar no estabelecimento sendo aí diretamente remunerados. Inclui ainda os sócios gerentes, cooperantes e familiares que trabalham nas datas de referência, tendo recebido por esse trabalho uma remuneração. Exclui os trabalhadores a cumprir serviço militar, em regime de licença sem vencimento, em desempenho de cargos públicos (vereadores, deputados), ausentes por doença ou acidente de trabalho de duração superior a um mês, assim como trabalhadores com vínculo ao estabelecimento deslocados para outras empresas, sendo nessas diretamente remunerados.</a:t>
          </a: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pitchFamily="34" charset="0"/>
              <a:cs typeface="Arial" pitchFamily="34" charset="0"/>
            </a:rPr>
            <a:t>População ativa: </a:t>
          </a:r>
          <a:r>
            <a:rPr lang="pt-PT" sz="800" b="0" i="0" u="none" strike="noStrike" baseline="0">
              <a:solidFill>
                <a:sysClr val="windowText" lastClr="000000"/>
              </a:solidFill>
              <a:latin typeface="Arial" pitchFamily="34" charset="0"/>
              <a:cs typeface="Arial" pitchFamily="34" charset="0"/>
            </a:rPr>
            <a:t>p</a:t>
          </a:r>
          <a:r>
            <a:rPr lang="pt-PT" sz="800">
              <a:latin typeface="Arial" pitchFamily="34" charset="0"/>
              <a:cs typeface="Arial" pitchFamily="34" charset="0"/>
            </a:rPr>
            <a:t>opulação com idade mínima de 15 anos que, no período de referência, constituía a mão de obra disponível para a produção de bens e serviços que entram no circuito económico (população empregada e desempregada). </a:t>
          </a:r>
        </a:p>
        <a:p>
          <a:pPr algn="just" rtl="0">
            <a:defRPr sz="1000"/>
          </a:pPr>
          <a:endParaRPr lang="pt-PT" sz="800" b="1"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População com emprego: </a:t>
          </a:r>
          <a:r>
            <a:rPr lang="pt-PT" sz="800" b="0" i="0" u="none" strike="noStrike" baseline="0">
              <a:solidFill>
                <a:srgbClr val="000000"/>
              </a:solidFill>
              <a:latin typeface="Arial"/>
              <a:cs typeface="Arial"/>
            </a:rPr>
            <a:t>Indivíduo com idade mínima de 15 anos que, no período de referência, se encontrava numa das seguintes situações: a) tinha efetuado trabalho de pelo menos uma hora, mediante pagamento de uma remuneração ou com vista a um benefício ou ganho familiar em dinheiro ou em géneros; b) tinha um emprego, não estava ao serviço, mas tinha uma ligação formal com o seu emprego; c) tinha uma empresa, mas não estava temporariamente ao trabalho por uma razão específica; d) estava em situação de pré-reforma, mas encontrava-se a trabalhar no período de referência</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Prestação de rendimento social de inserção</a:t>
          </a:r>
          <a:r>
            <a:rPr lang="pt-PT" sz="800" b="0" i="0" u="none" strike="noStrike" baseline="0">
              <a:solidFill>
                <a:srgbClr val="000000"/>
              </a:solidFill>
              <a:latin typeface="Arial"/>
              <a:cs typeface="Arial"/>
            </a:rPr>
            <a:t>: atribuição pecuniária, de carácter transitório, variável em função do rendimento e da composição dos agregados familiares dos requerentes e calculada por referência ao valor do rendimento social de inserção.</a:t>
          </a: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Remuneração mensal base: </a:t>
          </a:r>
          <a:r>
            <a:rPr lang="pt-PT" sz="800" b="0" i="0" u="none" strike="noStrike" baseline="0">
              <a:solidFill>
                <a:srgbClr val="000000"/>
              </a:solidFill>
              <a:latin typeface="Arial"/>
              <a:cs typeface="Arial"/>
            </a:rPr>
            <a:t>montante ilíquido em dinheiro e/ ou géneros pago aos trabalhadores no período de referência e correspondente às horas normais de trabalho, independentemente de terem faltado ou não por férias, maternidade, greves, formação profissional, doença e acidentes de trabalho por tempo igual ou inferior a um mês. Remuneração mensal ganho: remuneração base, prémios e subsídios  regulares e remuneração por trabalho suplementar.</a:t>
          </a:r>
        </a:p>
        <a:p>
          <a:pPr rtl="0" fontAlgn="base"/>
          <a:endParaRPr lang="pt-PT" sz="800" b="1" i="0" baseline="0">
            <a:latin typeface="Arial" pitchFamily="34" charset="0"/>
            <a:ea typeface="+mn-ea"/>
            <a:cs typeface="Arial" pitchFamily="34" charset="0"/>
          </a:endParaRPr>
        </a:p>
        <a:p>
          <a:pPr rtl="0" eaLnBrk="1" fontAlgn="auto" latinLnBrk="0" hangingPunct="1"/>
          <a:r>
            <a:rPr lang="pt-PT" sz="800" b="1" i="0" baseline="0">
              <a:latin typeface="Arial" pitchFamily="34" charset="0"/>
              <a:ea typeface="+mn-ea"/>
              <a:cs typeface="Arial" pitchFamily="34" charset="0"/>
            </a:rPr>
            <a:t>Rendimento social de inserção (RSI):</a:t>
          </a:r>
          <a:r>
            <a:rPr lang="pt-PT" sz="800" b="0" i="0" baseline="0">
              <a:latin typeface="Arial" pitchFamily="34" charset="0"/>
              <a:ea typeface="+mn-ea"/>
              <a:cs typeface="Arial" pitchFamily="34" charset="0"/>
            </a:rPr>
            <a:t> montante indexado ao valor legalmente fixado para a pensão social do subsistema de solidariedade e calculado por referência à composição dos agregados familiares.</a:t>
          </a:r>
          <a:endParaRPr lang="pt-PT" sz="800">
            <a:latin typeface="Arial" pitchFamily="34" charset="0"/>
            <a:ea typeface="+mn-ea"/>
            <a:cs typeface="Arial" pitchFamily="34" charset="0"/>
          </a:endParaRPr>
        </a:p>
        <a:p>
          <a:pPr rtl="0" fontAlgn="base"/>
          <a:endParaRPr lang="pt-PT" sz="800" b="1" i="0" baseline="0">
            <a:latin typeface="Arial" pitchFamily="34" charset="0"/>
            <a:ea typeface="+mn-ea"/>
            <a:cs typeface="Arial" pitchFamily="34" charset="0"/>
          </a:endParaRPr>
        </a:p>
        <a:p>
          <a:pPr rtl="0"/>
          <a:r>
            <a:rPr lang="pt-PT" sz="800" b="1" i="0" baseline="0">
              <a:latin typeface="Arial" pitchFamily="34" charset="0"/>
              <a:ea typeface="+mn-ea"/>
              <a:cs typeface="Arial" pitchFamily="34" charset="0"/>
            </a:rPr>
            <a:t>Taxa de atividade: </a:t>
          </a:r>
          <a:r>
            <a:rPr lang="pt-PT" sz="800" b="0" i="0" baseline="0">
              <a:latin typeface="Arial" pitchFamily="34" charset="0"/>
              <a:ea typeface="+mn-ea"/>
              <a:cs typeface="Arial" pitchFamily="34" charset="0"/>
            </a:rPr>
            <a:t>relação entre a população ativa e a população total com 15 e mais anos de idade.</a:t>
          </a:r>
        </a:p>
        <a:p>
          <a:pPr rtl="0"/>
          <a:endParaRPr lang="pt-PT" sz="800">
            <a:latin typeface="Arial" pitchFamily="34" charset="0"/>
            <a:ea typeface="+mn-ea"/>
            <a:cs typeface="Arial" pitchFamily="34" charset="0"/>
          </a:endParaRPr>
        </a:p>
        <a:p>
          <a:pPr rtl="0"/>
          <a:r>
            <a:rPr lang="pt-PT" sz="800" b="1" i="0" baseline="0">
              <a:latin typeface="Arial" pitchFamily="34" charset="0"/>
              <a:ea typeface="+mn-ea"/>
              <a:cs typeface="Arial" pitchFamily="34" charset="0"/>
            </a:rPr>
            <a:t>Taxa de emprego:</a:t>
          </a:r>
          <a:r>
            <a:rPr lang="pt-PT" sz="800" b="0" i="0" baseline="0">
              <a:latin typeface="Arial" pitchFamily="34" charset="0"/>
              <a:ea typeface="+mn-ea"/>
              <a:cs typeface="Arial" pitchFamily="34" charset="0"/>
            </a:rPr>
            <a:t> número de pessoas com emprego expresso em percentagem do total da população no mesmo grupo etário.</a:t>
          </a:r>
          <a:endParaRPr lang="pt-PT" sz="800">
            <a:latin typeface="Arial" pitchFamily="34" charset="0"/>
            <a:cs typeface="Arial" pitchFamily="34" charset="0"/>
          </a:endParaRPr>
        </a:p>
        <a:p>
          <a:pPr rtl="0" fontAlgn="base"/>
          <a:endParaRPr lang="pt-PT" sz="800" b="0" i="0" baseline="0">
            <a:latin typeface="Arial" pitchFamily="34" charset="0"/>
            <a:ea typeface="+mn-ea"/>
            <a:cs typeface="Arial" pitchFamily="34" charset="0"/>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xdr:txBody>
    </xdr:sp>
    <xdr:clientData/>
  </xdr:twoCellAnchor>
  <xdr:twoCellAnchor>
    <xdr:from>
      <xdr:col>1</xdr:col>
      <xdr:colOff>0</xdr:colOff>
      <xdr:row>0</xdr:row>
      <xdr:rowOff>0</xdr:rowOff>
    </xdr:from>
    <xdr:to>
      <xdr:col>3</xdr:col>
      <xdr:colOff>240573</xdr:colOff>
      <xdr:row>1</xdr:row>
      <xdr:rowOff>8550</xdr:rowOff>
    </xdr:to>
    <xdr:grpSp>
      <xdr:nvGrpSpPr>
        <xdr:cNvPr id="8" name="Grupo 7"/>
        <xdr:cNvGrpSpPr/>
      </xdr:nvGrpSpPr>
      <xdr:grpSpPr>
        <a:xfrm>
          <a:off x="70104" y="0"/>
          <a:ext cx="642528" cy="174285"/>
          <a:chOff x="4797152" y="7020272"/>
          <a:chExt cx="612048" cy="180000"/>
        </a:xfrm>
      </xdr:grpSpPr>
      <xdr:sp macro="" textlink="">
        <xdr:nvSpPr>
          <xdr:cNvPr id="9" name="Rectângulo 8"/>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0" name="Rectângulo 9"/>
          <xdr:cNvSpPr/>
        </xdr:nvSpPr>
        <xdr:spPr>
          <a:xfrm>
            <a:off x="5013176" y="7020272"/>
            <a:ext cx="180000" cy="1800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1" name="Rectângulo 10"/>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3_dados\ine\ipc\dashboard-table-scroll_IPC_com%20tota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G_EME_INFOESTAT/1_boletim_2016/4_Abril/beabr20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shboard"/>
      <sheetName val="Data"/>
      <sheetName val="Calculation"/>
      <sheetName val="links"/>
      <sheetName val="Folha2"/>
    </sheetNames>
    <sheetDataSet>
      <sheetData sheetId="0" refreshError="1"/>
      <sheetData sheetId="1" refreshError="1"/>
      <sheetData sheetId="2">
        <row r="7">
          <cell r="E7">
            <v>4</v>
          </cell>
        </row>
      </sheetData>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adores_site"/>
      <sheetName val="capa"/>
      <sheetName val="introducao"/>
      <sheetName val="fontes"/>
      <sheetName val="6populacao3"/>
      <sheetName val="7empregoINE3"/>
      <sheetName val="8desemprego_INE3"/>
      <sheetName val="9lay_off"/>
      <sheetName val="10desemprego_IEFP"/>
      <sheetName val="11desemprego_IEFP"/>
      <sheetName val="10desemprego_IEFP (Nao usar)"/>
      <sheetName val="11desemprego_IEFP (2)"/>
      <sheetName val="12fp_anexo C"/>
      <sheetName val="13empresarial"/>
      <sheetName val="14ganhos"/>
      <sheetName val="15salários"/>
      <sheetName val="16irct"/>
      <sheetName val="17acidentes"/>
      <sheetName val="18ssocial"/>
      <sheetName val="19ssocial "/>
      <sheetName val="20destaque"/>
      <sheetName val="20destaque (sem iefp)"/>
      <sheetName val="20destaque (2)"/>
      <sheetName val="21destaque "/>
      <sheetName val="21destaque(2)"/>
      <sheetName val="22conceito"/>
      <sheetName val="23conceito"/>
      <sheetName val="contracapa"/>
    </sheetNames>
    <sheetDataSet>
      <sheetData sheetId="0"/>
      <sheetData sheetId="1">
        <row r="59">
          <cell r="B59" t="str">
            <v>(1) actualização excecional em 16/05/2015 (pg. 10, 11 e 20)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theme/_rels/theme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Viagem">
  <a:themeElements>
    <a:clrScheme name="Pag14">
      <a:dk1>
        <a:sysClr val="windowText" lastClr="000000"/>
      </a:dk1>
      <a:lt1>
        <a:sysClr val="window" lastClr="FFFFFF"/>
      </a:lt1>
      <a:dk2>
        <a:srgbClr val="1F497D"/>
      </a:dk2>
      <a:lt2>
        <a:srgbClr val="EEECE1"/>
      </a:lt2>
      <a:accent1>
        <a:srgbClr val="00599D"/>
      </a:accent1>
      <a:accent2>
        <a:srgbClr val="FF9900"/>
      </a:accent2>
      <a:accent3>
        <a:srgbClr val="669900"/>
      </a:accent3>
      <a:accent4>
        <a:srgbClr val="008080"/>
      </a:accent4>
      <a:accent5>
        <a:srgbClr val="D3EEFF"/>
      </a:accent5>
      <a:accent6>
        <a:srgbClr val="EBF7FF"/>
      </a:accent6>
      <a:hlink>
        <a:srgbClr val="1F497D"/>
      </a:hlink>
      <a:folHlink>
        <a:srgbClr val="0984AE"/>
      </a:folHlink>
    </a:clrScheme>
    <a:fontScheme name="Viagem">
      <a:majorFont>
        <a:latin typeface="Franklin Gothic Medium"/>
        <a:ea typeface=""/>
        <a:cs typeface=""/>
        <a:font script="Jpan" typeface="HG創英角ｺﾞｼｯｸUB"/>
        <a:font script="Hang" typeface="돋움"/>
        <a:font script="Hans" typeface="隶书"/>
        <a:font script="Hant" typeface="微軟正黑體"/>
        <a:font script="Arab" typeface="Tahoma"/>
        <a:font script="Hebr" typeface="Aharoni"/>
        <a:font script="Thai" typeface="Lily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ajorFont>
      <a:minorFont>
        <a:latin typeface="Franklin Gothic Book"/>
        <a:ea typeface=""/>
        <a:cs typeface=""/>
        <a:font script="Jpan" typeface="HGｺﾞｼｯｸE"/>
        <a:font script="Hang" typeface="돋움"/>
        <a:font script="Hans" typeface="华文楷体"/>
        <a:font script="Hant" typeface="微軟正黑體"/>
        <a:font script="Arab" typeface="Tahoma"/>
        <a:font script="Hebr" typeface="Aharoni"/>
        <a:font script="Thai" typeface="Lily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inorFont>
    </a:fontScheme>
    <a:fmtScheme name="Viagem">
      <a:fillStyleLst>
        <a:solidFill>
          <a:schemeClr val="phClr"/>
        </a:solidFill>
        <a:gradFill rotWithShape="1">
          <a:gsLst>
            <a:gs pos="0">
              <a:schemeClr val="phClr">
                <a:tint val="30000"/>
                <a:satMod val="250000"/>
              </a:schemeClr>
            </a:gs>
            <a:gs pos="72000">
              <a:schemeClr val="phClr">
                <a:tint val="75000"/>
                <a:satMod val="210000"/>
              </a:schemeClr>
            </a:gs>
            <a:gs pos="100000">
              <a:schemeClr val="phClr">
                <a:tint val="85000"/>
                <a:satMod val="210000"/>
              </a:schemeClr>
            </a:gs>
          </a:gsLst>
          <a:lin ang="5400000" scaled="1"/>
        </a:gradFill>
        <a:gradFill rotWithShape="1">
          <a:gsLst>
            <a:gs pos="0">
              <a:schemeClr val="phClr">
                <a:tint val="75000"/>
                <a:shade val="85000"/>
                <a:satMod val="230000"/>
              </a:schemeClr>
            </a:gs>
            <a:gs pos="25000">
              <a:schemeClr val="phClr">
                <a:tint val="90000"/>
                <a:shade val="70000"/>
                <a:satMod val="220000"/>
              </a:schemeClr>
            </a:gs>
            <a:gs pos="50000">
              <a:schemeClr val="phClr">
                <a:tint val="90000"/>
                <a:shade val="58000"/>
                <a:satMod val="225000"/>
              </a:schemeClr>
            </a:gs>
            <a:gs pos="65000">
              <a:schemeClr val="phClr">
                <a:tint val="90000"/>
                <a:shade val="58000"/>
                <a:satMod val="225000"/>
              </a:schemeClr>
            </a:gs>
            <a:gs pos="80000">
              <a:schemeClr val="phClr">
                <a:tint val="90000"/>
                <a:shade val="69000"/>
                <a:satMod val="220000"/>
              </a:schemeClr>
            </a:gs>
            <a:gs pos="100000">
              <a:schemeClr val="phClr">
                <a:tint val="77000"/>
                <a:shade val="80000"/>
                <a:satMod val="230000"/>
              </a:schemeClr>
            </a:gs>
          </a:gsLst>
          <a:lin ang="5400000" scaled="1"/>
        </a:gradFill>
      </a:fillStyleLst>
      <a:lnStyleLst>
        <a:ln w="10000" cap="flat" cmpd="sng" algn="ctr">
          <a:solidFill>
            <a:schemeClr val="ph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76200" dist="50800" dir="5400000" rotWithShape="0">
              <a:srgbClr val="4E3B30">
                <a:alpha val="60000"/>
              </a:srgbClr>
            </a:outerShdw>
          </a:effectLst>
        </a:effectStyle>
        <a:effectStyle>
          <a:effectLst>
            <a:outerShdw blurRad="76200" dist="50800" dir="5400000" rotWithShape="0">
              <a:srgbClr val="4E3B30">
                <a:alpha val="60000"/>
              </a:srgbClr>
            </a:outerShdw>
          </a:effectLst>
          <a:scene3d>
            <a:camera prst="orthographicFront">
              <a:rot lat="0" lon="0" rev="0"/>
            </a:camera>
            <a:lightRig rig="threePt" dir="tl">
              <a:rot lat="0" lon="0" rev="0"/>
            </a:lightRig>
          </a:scene3d>
          <a:sp3d prstMaterial="metal">
            <a:bevelT w="10000" h="10000"/>
          </a:sp3d>
        </a:effectStyle>
        <a:effectStyle>
          <a:effectLst>
            <a:outerShdw blurRad="76200" dist="50800" dir="5400000" rotWithShape="0">
              <a:srgbClr val="4E3B30">
                <a:alpha val="60000"/>
              </a:srgbClr>
            </a:outerShdw>
          </a:effectLst>
          <a:scene3d>
            <a:camera prst="obliqueTopLeft" fov="600000">
              <a:rot lat="0" lon="0" rev="0"/>
            </a:camera>
            <a:lightRig rig="balanced" dir="t">
              <a:rot lat="0" lon="0" rev="19200000"/>
            </a:lightRig>
          </a:scene3d>
          <a:sp3d contourW="12700" prstMaterial="matte">
            <a:bevelT w="60000" h="50800"/>
            <a:contourClr>
              <a:schemeClr val="phClr">
                <a:shade val="60000"/>
                <a:satMod val="110000"/>
              </a:schemeClr>
            </a:contourClr>
          </a:sp3d>
        </a:effectStyle>
      </a:effectStyleLst>
      <a:bgFillStyleLst>
        <a:solidFill>
          <a:schemeClr val="phClr"/>
        </a:solidFill>
        <a:blipFill>
          <a:blip xmlns:r="http://schemas.openxmlformats.org/officeDocument/2006/relationships" r:embed="rId1">
            <a:duotone>
              <a:schemeClr val="phClr">
                <a:shade val="90000"/>
                <a:satMod val="150000"/>
              </a:schemeClr>
              <a:schemeClr val="phClr">
                <a:tint val="88000"/>
                <a:satMod val="105000"/>
              </a:schemeClr>
            </a:duotone>
          </a:blip>
          <a:tile tx="0" ty="0" sx="95000" sy="95000" flip="none" algn="t"/>
        </a:blipFill>
        <a:blipFill>
          <a:blip xmlns:r="http://schemas.openxmlformats.org/officeDocument/2006/relationships" r:embed="rId2">
            <a:duotone>
              <a:schemeClr val="phClr">
                <a:shade val="30000"/>
                <a:satMod val="455000"/>
              </a:schemeClr>
              <a:schemeClr val="phClr">
                <a:tint val="95000"/>
                <a:satMod val="120000"/>
              </a:schemeClr>
            </a:duotone>
          </a:blip>
          <a:stretch>
            <a:fillRect/>
          </a:stretch>
        </a:blip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5" Type="http://schemas.openxmlformats.org/officeDocument/2006/relationships/drawing" Target="../drawings/drawing2.xml"/><Relationship Id="rId4" Type="http://schemas.openxmlformats.org/officeDocument/2006/relationships/printerSettings" Target="../printerSettings/printerSettings5.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5" Type="http://schemas.openxmlformats.org/officeDocument/2006/relationships/drawing" Target="../drawings/drawing3.xml"/><Relationship Id="rId4" Type="http://schemas.openxmlformats.org/officeDocument/2006/relationships/printerSettings" Target="../printerSettings/printerSettings9.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2.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19.xml"/><Relationship Id="rId2" Type="http://schemas.openxmlformats.org/officeDocument/2006/relationships/printerSettings" Target="../printerSettings/printerSettings21.bin"/><Relationship Id="rId1" Type="http://schemas.openxmlformats.org/officeDocument/2006/relationships/hyperlink" Target="http://www.gep.msess.gov.pt/estatistica/estatisticanp/sst/at.php" TargetMode="Externa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0.xml"/><Relationship Id="rId1" Type="http://schemas.openxmlformats.org/officeDocument/2006/relationships/printerSettings" Target="../printerSettings/printerSettings22.bin"/><Relationship Id="rId4" Type="http://schemas.openxmlformats.org/officeDocument/2006/relationships/ctrlProp" Target="../ctrlProps/ctrlProp1.x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3.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4.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25.bin"/></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28.bin"/><Relationship Id="rId2" Type="http://schemas.openxmlformats.org/officeDocument/2006/relationships/printerSettings" Target="../printerSettings/printerSettings27.bin"/><Relationship Id="rId1" Type="http://schemas.openxmlformats.org/officeDocument/2006/relationships/printerSettings" Target="../printerSettings/printerSettings26.bin"/><Relationship Id="rId5" Type="http://schemas.openxmlformats.org/officeDocument/2006/relationships/drawing" Target="../drawings/drawing33.xml"/><Relationship Id="rId4" Type="http://schemas.openxmlformats.org/officeDocument/2006/relationships/printerSettings" Target="../printerSettings/printerSettings29.bin"/></Relationships>
</file>

<file path=xl/worksheets/_rels/sheet21.xml.rels><?xml version="1.0" encoding="UTF-8" standalone="yes"?>
<Relationships xmlns="http://schemas.openxmlformats.org/package/2006/relationships"><Relationship Id="rId3" Type="http://schemas.openxmlformats.org/officeDocument/2006/relationships/printerSettings" Target="../printerSettings/printerSettings32.bin"/><Relationship Id="rId2" Type="http://schemas.openxmlformats.org/officeDocument/2006/relationships/printerSettings" Target="../printerSettings/printerSettings31.bin"/><Relationship Id="rId1" Type="http://schemas.openxmlformats.org/officeDocument/2006/relationships/printerSettings" Target="../printerSettings/printerSettings30.bin"/><Relationship Id="rId5" Type="http://schemas.openxmlformats.org/officeDocument/2006/relationships/drawing" Target="../drawings/drawing34.xml"/><Relationship Id="rId4" Type="http://schemas.openxmlformats.org/officeDocument/2006/relationships/printerSettings" Target="../printerSettings/printerSettings33.bin"/></Relationships>
</file>

<file path=xl/worksheets/_rels/sheet22.xml.rels><?xml version="1.0" encoding="UTF-8" standalone="yes"?>
<Relationships xmlns="http://schemas.openxmlformats.org/package/2006/relationships"><Relationship Id="rId3" Type="http://schemas.openxmlformats.org/officeDocument/2006/relationships/printerSettings" Target="../printerSettings/printerSettings36.bin"/><Relationship Id="rId7" Type="http://schemas.openxmlformats.org/officeDocument/2006/relationships/printerSettings" Target="../printerSettings/printerSettings37.bin"/><Relationship Id="rId2" Type="http://schemas.openxmlformats.org/officeDocument/2006/relationships/printerSettings" Target="../printerSettings/printerSettings35.bin"/><Relationship Id="rId1" Type="http://schemas.openxmlformats.org/officeDocument/2006/relationships/printerSettings" Target="../printerSettings/printerSettings34.bin"/><Relationship Id="rId6" Type="http://schemas.openxmlformats.org/officeDocument/2006/relationships/hyperlink" Target="http://www.gep.msess.gov.pt/" TargetMode="External"/><Relationship Id="rId5" Type="http://schemas.openxmlformats.org/officeDocument/2006/relationships/hyperlink" Target="mailto:gep.dados@gep.msess.pt" TargetMode="External"/><Relationship Id="rId4" Type="http://schemas.openxmlformats.org/officeDocument/2006/relationships/hyperlink" Target="http://www.gep.msess.gov.p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1">
    <tabColor theme="9"/>
    <pageSetUpPr fitToPage="1"/>
  </sheetPr>
  <dimension ref="A1:L60"/>
  <sheetViews>
    <sheetView tabSelected="1" showRuler="0" zoomScaleNormal="100" workbookViewId="0"/>
  </sheetViews>
  <sheetFormatPr defaultRowHeight="12.75" x14ac:dyDescent="0.2"/>
  <cols>
    <col min="1" max="1" width="1.42578125" style="136" customWidth="1"/>
    <col min="2" max="2" width="2.5703125" style="136" customWidth="1"/>
    <col min="3" max="3" width="16.28515625" style="136" customWidth="1"/>
    <col min="4" max="4" width="22.28515625" style="136" customWidth="1"/>
    <col min="5" max="5" width="2.5703125" style="275" customWidth="1"/>
    <col min="6" max="6" width="1" style="136" customWidth="1"/>
    <col min="7" max="7" width="14" style="136" customWidth="1"/>
    <col min="8" max="8" width="5.5703125" style="136" customWidth="1"/>
    <col min="9" max="9" width="4.140625" style="136" customWidth="1"/>
    <col min="10" max="10" width="34.5703125" style="136" customWidth="1"/>
    <col min="11" max="11" width="2.42578125" style="136" customWidth="1"/>
    <col min="12" max="12" width="1.42578125" style="136" customWidth="1"/>
    <col min="13" max="16384" width="9.140625" style="136"/>
  </cols>
  <sheetData>
    <row r="1" spans="1:12" ht="7.5" customHeight="1" x14ac:dyDescent="0.2">
      <c r="A1" s="289"/>
      <c r="B1" s="286"/>
      <c r="C1" s="286"/>
      <c r="D1" s="286"/>
      <c r="E1" s="809"/>
      <c r="F1" s="286"/>
      <c r="G1" s="286"/>
      <c r="H1" s="286"/>
      <c r="I1" s="286"/>
      <c r="J1" s="286"/>
      <c r="K1" s="286"/>
      <c r="L1" s="286"/>
    </row>
    <row r="2" spans="1:12" ht="17.25" customHeight="1" x14ac:dyDescent="0.2">
      <c r="A2" s="289"/>
      <c r="B2" s="267"/>
      <c r="C2" s="268"/>
      <c r="D2" s="268"/>
      <c r="E2" s="810"/>
      <c r="F2" s="268"/>
      <c r="G2" s="268"/>
      <c r="H2" s="268"/>
      <c r="I2" s="269"/>
      <c r="J2" s="270"/>
      <c r="K2" s="270"/>
      <c r="L2" s="289"/>
    </row>
    <row r="3" spans="1:12" x14ac:dyDescent="0.2">
      <c r="A3" s="289"/>
      <c r="B3" s="267"/>
      <c r="C3" s="268"/>
      <c r="D3" s="268"/>
      <c r="E3" s="810"/>
      <c r="F3" s="268"/>
      <c r="G3" s="268"/>
      <c r="H3" s="268"/>
      <c r="I3" s="269"/>
      <c r="J3" s="267"/>
      <c r="K3" s="270"/>
      <c r="L3" s="289"/>
    </row>
    <row r="4" spans="1:12" ht="33.75" customHeight="1" x14ac:dyDescent="0.2">
      <c r="A4" s="289"/>
      <c r="B4" s="267"/>
      <c r="C4" s="1410" t="s">
        <v>452</v>
      </c>
      <c r="D4" s="1410"/>
      <c r="E4" s="1410"/>
      <c r="F4" s="1410"/>
      <c r="G4" s="1038"/>
      <c r="H4" s="269"/>
      <c r="I4" s="269"/>
      <c r="J4" s="271" t="s">
        <v>35</v>
      </c>
      <c r="K4" s="267"/>
      <c r="L4" s="289"/>
    </row>
    <row r="5" spans="1:12" s="141" customFormat="1" ht="12.75" customHeight="1" x14ac:dyDescent="0.2">
      <c r="A5" s="291"/>
      <c r="B5" s="1412"/>
      <c r="C5" s="1412"/>
      <c r="D5" s="1412"/>
      <c r="E5" s="1412"/>
      <c r="F5" s="286"/>
      <c r="G5" s="272"/>
      <c r="H5" s="272"/>
      <c r="I5" s="272"/>
      <c r="J5" s="273"/>
      <c r="K5" s="274"/>
      <c r="L5" s="289"/>
    </row>
    <row r="6" spans="1:12" ht="12.75" customHeight="1" x14ac:dyDescent="0.2">
      <c r="A6" s="289"/>
      <c r="B6" s="289"/>
      <c r="C6" s="286"/>
      <c r="D6" s="286"/>
      <c r="E6" s="809"/>
      <c r="F6" s="286"/>
      <c r="G6" s="272"/>
      <c r="H6" s="272"/>
      <c r="I6" s="272"/>
      <c r="J6" s="273"/>
      <c r="K6" s="274"/>
      <c r="L6" s="289"/>
    </row>
    <row r="7" spans="1:12" ht="12.75" customHeight="1" x14ac:dyDescent="0.2">
      <c r="A7" s="289"/>
      <c r="B7" s="289"/>
      <c r="C7" s="286"/>
      <c r="D7" s="286"/>
      <c r="E7" s="809"/>
      <c r="F7" s="286"/>
      <c r="G7" s="272"/>
      <c r="H7" s="272"/>
      <c r="I7" s="285"/>
      <c r="J7" s="273"/>
      <c r="K7" s="274"/>
      <c r="L7" s="289"/>
    </row>
    <row r="8" spans="1:12" ht="12.75" customHeight="1" x14ac:dyDescent="0.2">
      <c r="A8" s="289"/>
      <c r="B8" s="289"/>
      <c r="C8" s="286"/>
      <c r="D8" s="286"/>
      <c r="E8" s="809"/>
      <c r="F8" s="286"/>
      <c r="G8" s="272"/>
      <c r="H8" s="272"/>
      <c r="I8" s="285"/>
      <c r="J8" s="273"/>
      <c r="K8" s="274"/>
      <c r="L8" s="289"/>
    </row>
    <row r="9" spans="1:12" ht="12.75" customHeight="1" x14ac:dyDescent="0.2">
      <c r="A9" s="289"/>
      <c r="B9" s="289"/>
      <c r="C9" s="286"/>
      <c r="D9" s="286"/>
      <c r="E9" s="809"/>
      <c r="F9" s="286"/>
      <c r="G9" s="272"/>
      <c r="H9" s="272"/>
      <c r="I9" s="285"/>
      <c r="J9" s="273"/>
      <c r="K9" s="274"/>
      <c r="L9" s="289"/>
    </row>
    <row r="10" spans="1:12" ht="12.75" customHeight="1" x14ac:dyDescent="0.2">
      <c r="A10" s="289"/>
      <c r="B10" s="289"/>
      <c r="C10" s="286"/>
      <c r="D10" s="286"/>
      <c r="E10" s="809"/>
      <c r="F10" s="286"/>
      <c r="G10" s="272"/>
      <c r="H10" s="272"/>
      <c r="I10" s="272"/>
      <c r="J10" s="273"/>
      <c r="K10" s="274"/>
      <c r="L10" s="289"/>
    </row>
    <row r="11" spans="1:12" ht="12.75" customHeight="1" x14ac:dyDescent="0.2">
      <c r="A11" s="289"/>
      <c r="B11" s="289"/>
      <c r="C11" s="286"/>
      <c r="D11" s="286"/>
      <c r="E11" s="809"/>
      <c r="F11" s="286"/>
      <c r="G11" s="272"/>
      <c r="H11" s="272"/>
      <c r="I11" s="272"/>
      <c r="J11" s="273"/>
      <c r="K11" s="274"/>
      <c r="L11" s="289"/>
    </row>
    <row r="12" spans="1:12" ht="12.75" customHeight="1" x14ac:dyDescent="0.2">
      <c r="A12" s="289"/>
      <c r="B12" s="289"/>
      <c r="C12" s="286"/>
      <c r="D12" s="286"/>
      <c r="E12" s="809"/>
      <c r="F12" s="286"/>
      <c r="G12" s="272"/>
      <c r="H12" s="272"/>
      <c r="I12" s="272"/>
      <c r="J12" s="273"/>
      <c r="K12" s="274"/>
      <c r="L12" s="289"/>
    </row>
    <row r="13" spans="1:12" x14ac:dyDescent="0.2">
      <c r="A13" s="289"/>
      <c r="B13" s="289"/>
      <c r="C13" s="286"/>
      <c r="D13" s="286"/>
      <c r="E13" s="809"/>
      <c r="F13" s="286"/>
      <c r="G13" s="272"/>
      <c r="H13" s="272"/>
      <c r="I13" s="272"/>
      <c r="J13" s="273"/>
      <c r="K13" s="274"/>
      <c r="L13" s="289"/>
    </row>
    <row r="14" spans="1:12" x14ac:dyDescent="0.2">
      <c r="A14" s="289"/>
      <c r="B14" s="306" t="s">
        <v>27</v>
      </c>
      <c r="C14" s="304"/>
      <c r="D14" s="304"/>
      <c r="E14" s="811"/>
      <c r="F14" s="286"/>
      <c r="G14" s="272"/>
      <c r="H14" s="272"/>
      <c r="I14" s="272"/>
      <c r="J14" s="273"/>
      <c r="K14" s="274"/>
      <c r="L14" s="289"/>
    </row>
    <row r="15" spans="1:12" ht="13.5" thickBot="1" x14ac:dyDescent="0.25">
      <c r="A15" s="289"/>
      <c r="B15" s="289"/>
      <c r="C15" s="286"/>
      <c r="D15" s="286"/>
      <c r="E15" s="809"/>
      <c r="F15" s="286"/>
      <c r="G15" s="272"/>
      <c r="H15" s="272"/>
      <c r="I15" s="272"/>
      <c r="J15" s="273"/>
      <c r="K15" s="274"/>
      <c r="L15" s="289"/>
    </row>
    <row r="16" spans="1:12" ht="13.5" thickBot="1" x14ac:dyDescent="0.25">
      <c r="A16" s="289"/>
      <c r="B16" s="311"/>
      <c r="C16" s="298" t="s">
        <v>21</v>
      </c>
      <c r="D16" s="298"/>
      <c r="E16" s="812">
        <v>3</v>
      </c>
      <c r="F16" s="286"/>
      <c r="G16" s="272"/>
      <c r="H16" s="272"/>
      <c r="I16" s="272"/>
      <c r="J16" s="273"/>
      <c r="K16" s="274"/>
      <c r="L16" s="289"/>
    </row>
    <row r="17" spans="1:12" ht="13.5" thickBot="1" x14ac:dyDescent="0.25">
      <c r="A17" s="289"/>
      <c r="B17" s="289"/>
      <c r="C17" s="305"/>
      <c r="D17" s="305"/>
      <c r="E17" s="813"/>
      <c r="F17" s="286"/>
      <c r="G17" s="272"/>
      <c r="H17" s="272"/>
      <c r="I17" s="272"/>
      <c r="J17" s="273"/>
      <c r="K17" s="274"/>
      <c r="L17" s="289"/>
    </row>
    <row r="18" spans="1:12" ht="13.5" thickBot="1" x14ac:dyDescent="0.25">
      <c r="A18" s="289"/>
      <c r="B18" s="311"/>
      <c r="C18" s="298" t="s">
        <v>33</v>
      </c>
      <c r="D18" s="298"/>
      <c r="E18" s="814">
        <v>4</v>
      </c>
      <c r="F18" s="286"/>
      <c r="G18" s="272"/>
      <c r="H18" s="272"/>
      <c r="I18" s="272"/>
      <c r="J18" s="273"/>
      <c r="K18" s="274"/>
      <c r="L18" s="289"/>
    </row>
    <row r="19" spans="1:12" ht="13.5" thickBot="1" x14ac:dyDescent="0.25">
      <c r="A19" s="289"/>
      <c r="B19" s="290"/>
      <c r="C19" s="296"/>
      <c r="D19" s="296"/>
      <c r="E19" s="815"/>
      <c r="F19" s="286"/>
      <c r="G19" s="272"/>
      <c r="H19" s="272"/>
      <c r="I19" s="272"/>
      <c r="J19" s="273"/>
      <c r="K19" s="274"/>
      <c r="L19" s="289"/>
    </row>
    <row r="20" spans="1:12" ht="13.5" customHeight="1" thickBot="1" x14ac:dyDescent="0.25">
      <c r="A20" s="289"/>
      <c r="B20" s="310"/>
      <c r="C20" s="1411" t="s">
        <v>32</v>
      </c>
      <c r="D20" s="1405"/>
      <c r="E20" s="814">
        <v>6</v>
      </c>
      <c r="F20" s="286"/>
      <c r="G20" s="272"/>
      <c r="H20" s="272"/>
      <c r="I20" s="272"/>
      <c r="J20" s="273"/>
      <c r="K20" s="274"/>
      <c r="L20" s="289"/>
    </row>
    <row r="21" spans="1:12" x14ac:dyDescent="0.2">
      <c r="A21" s="289"/>
      <c r="B21" s="302"/>
      <c r="C21" s="1402" t="s">
        <v>2</v>
      </c>
      <c r="D21" s="1402"/>
      <c r="E21" s="813">
        <v>6</v>
      </c>
      <c r="F21" s="286"/>
      <c r="G21" s="272"/>
      <c r="H21" s="272"/>
      <c r="I21" s="272"/>
      <c r="J21" s="273"/>
      <c r="K21" s="274"/>
      <c r="L21" s="289"/>
    </row>
    <row r="22" spans="1:12" x14ac:dyDescent="0.2">
      <c r="A22" s="289"/>
      <c r="B22" s="302"/>
      <c r="C22" s="1402" t="s">
        <v>13</v>
      </c>
      <c r="D22" s="1402"/>
      <c r="E22" s="813">
        <v>7</v>
      </c>
      <c r="F22" s="286"/>
      <c r="G22" s="272"/>
      <c r="H22" s="272"/>
      <c r="I22" s="272"/>
      <c r="J22" s="273"/>
      <c r="K22" s="274"/>
      <c r="L22" s="289"/>
    </row>
    <row r="23" spans="1:12" x14ac:dyDescent="0.2">
      <c r="A23" s="289"/>
      <c r="B23" s="302"/>
      <c r="C23" s="1402" t="s">
        <v>7</v>
      </c>
      <c r="D23" s="1402"/>
      <c r="E23" s="813">
        <v>8</v>
      </c>
      <c r="F23" s="286"/>
      <c r="G23" s="272"/>
      <c r="H23" s="272"/>
      <c r="I23" s="272"/>
      <c r="J23" s="273"/>
      <c r="K23" s="274"/>
      <c r="L23" s="289"/>
    </row>
    <row r="24" spans="1:12" x14ac:dyDescent="0.2">
      <c r="A24" s="289"/>
      <c r="B24" s="303"/>
      <c r="C24" s="1402" t="s">
        <v>415</v>
      </c>
      <c r="D24" s="1402"/>
      <c r="E24" s="813">
        <v>9</v>
      </c>
      <c r="F24" s="286"/>
      <c r="G24" s="276"/>
      <c r="H24" s="272"/>
      <c r="I24" s="272"/>
      <c r="J24" s="273"/>
      <c r="K24" s="274"/>
      <c r="L24" s="289"/>
    </row>
    <row r="25" spans="1:12" ht="22.5" customHeight="1" x14ac:dyDescent="0.2">
      <c r="A25" s="289"/>
      <c r="B25" s="292"/>
      <c r="C25" s="1400" t="s">
        <v>28</v>
      </c>
      <c r="D25" s="1400"/>
      <c r="E25" s="813">
        <v>10</v>
      </c>
      <c r="F25" s="286"/>
      <c r="G25" s="272"/>
      <c r="H25" s="272"/>
      <c r="I25" s="272"/>
      <c r="J25" s="273"/>
      <c r="K25" s="274"/>
      <c r="L25" s="289"/>
    </row>
    <row r="26" spans="1:12" x14ac:dyDescent="0.2">
      <c r="A26" s="289"/>
      <c r="B26" s="292"/>
      <c r="C26" s="1402" t="s">
        <v>25</v>
      </c>
      <c r="D26" s="1402"/>
      <c r="E26" s="813">
        <v>11</v>
      </c>
      <c r="F26" s="286"/>
      <c r="G26" s="272"/>
      <c r="H26" s="272"/>
      <c r="I26" s="272"/>
      <c r="J26" s="273"/>
      <c r="K26" s="274"/>
      <c r="L26" s="289"/>
    </row>
    <row r="27" spans="1:12" ht="12.75" customHeight="1" thickBot="1" x14ac:dyDescent="0.25">
      <c r="A27" s="289"/>
      <c r="B27" s="286"/>
      <c r="C27" s="294"/>
      <c r="D27" s="294"/>
      <c r="E27" s="813"/>
      <c r="F27" s="286"/>
      <c r="G27" s="272"/>
      <c r="H27" s="1406">
        <v>42461</v>
      </c>
      <c r="I27" s="1407"/>
      <c r="J27" s="1407"/>
      <c r="K27" s="276"/>
      <c r="L27" s="289"/>
    </row>
    <row r="28" spans="1:12" ht="13.5" customHeight="1" thickBot="1" x14ac:dyDescent="0.25">
      <c r="A28" s="289"/>
      <c r="B28" s="388"/>
      <c r="C28" s="1404" t="s">
        <v>12</v>
      </c>
      <c r="D28" s="1405"/>
      <c r="E28" s="814">
        <v>12</v>
      </c>
      <c r="F28" s="286"/>
      <c r="G28" s="272"/>
      <c r="H28" s="1407"/>
      <c r="I28" s="1407"/>
      <c r="J28" s="1407"/>
      <c r="K28" s="276"/>
      <c r="L28" s="289"/>
    </row>
    <row r="29" spans="1:12" ht="12.75" hidden="1" customHeight="1" x14ac:dyDescent="0.2">
      <c r="A29" s="289"/>
      <c r="B29" s="287"/>
      <c r="C29" s="1402" t="s">
        <v>45</v>
      </c>
      <c r="D29" s="1402"/>
      <c r="E29" s="813">
        <v>12</v>
      </c>
      <c r="F29" s="286"/>
      <c r="G29" s="272"/>
      <c r="H29" s="1407"/>
      <c r="I29" s="1407"/>
      <c r="J29" s="1407"/>
      <c r="K29" s="276"/>
      <c r="L29" s="289"/>
    </row>
    <row r="30" spans="1:12" ht="22.5" customHeight="1" x14ac:dyDescent="0.2">
      <c r="A30" s="289"/>
      <c r="B30" s="287"/>
      <c r="C30" s="1403" t="s">
        <v>418</v>
      </c>
      <c r="D30" s="1403"/>
      <c r="E30" s="813">
        <v>12</v>
      </c>
      <c r="F30" s="286"/>
      <c r="G30" s="272"/>
      <c r="H30" s="1407"/>
      <c r="I30" s="1407"/>
      <c r="J30" s="1407"/>
      <c r="K30" s="276"/>
      <c r="L30" s="289"/>
    </row>
    <row r="31" spans="1:12" ht="12.75" customHeight="1" thickBot="1" x14ac:dyDescent="0.25">
      <c r="A31" s="289"/>
      <c r="B31" s="292"/>
      <c r="C31" s="301"/>
      <c r="D31" s="301"/>
      <c r="E31" s="815"/>
      <c r="F31" s="286"/>
      <c r="G31" s="272"/>
      <c r="H31" s="1407"/>
      <c r="I31" s="1407"/>
      <c r="J31" s="1407"/>
      <c r="K31" s="276"/>
      <c r="L31" s="289"/>
    </row>
    <row r="32" spans="1:12" ht="13.5" customHeight="1" thickBot="1" x14ac:dyDescent="0.25">
      <c r="A32" s="289"/>
      <c r="B32" s="309"/>
      <c r="C32" s="295" t="s">
        <v>11</v>
      </c>
      <c r="D32" s="295"/>
      <c r="E32" s="814">
        <v>13</v>
      </c>
      <c r="F32" s="286"/>
      <c r="G32" s="272"/>
      <c r="H32" s="1407"/>
      <c r="I32" s="1407"/>
      <c r="J32" s="1407"/>
      <c r="K32" s="276"/>
      <c r="L32" s="289"/>
    </row>
    <row r="33" spans="1:12" ht="12.75" customHeight="1" x14ac:dyDescent="0.2">
      <c r="A33" s="289"/>
      <c r="B33" s="287"/>
      <c r="C33" s="1408" t="s">
        <v>18</v>
      </c>
      <c r="D33" s="1408"/>
      <c r="E33" s="813">
        <v>13</v>
      </c>
      <c r="F33" s="286"/>
      <c r="G33" s="272"/>
      <c r="H33" s="1407"/>
      <c r="I33" s="1407"/>
      <c r="J33" s="1407"/>
      <c r="K33" s="276"/>
      <c r="L33" s="289"/>
    </row>
    <row r="34" spans="1:12" ht="12.75" customHeight="1" x14ac:dyDescent="0.2">
      <c r="A34" s="289"/>
      <c r="B34" s="287"/>
      <c r="C34" s="1401" t="s">
        <v>8</v>
      </c>
      <c r="D34" s="1401"/>
      <c r="E34" s="813">
        <v>14</v>
      </c>
      <c r="F34" s="286"/>
      <c r="G34" s="272"/>
      <c r="H34" s="277"/>
      <c r="I34" s="277"/>
      <c r="J34" s="277"/>
      <c r="K34" s="276"/>
      <c r="L34" s="289"/>
    </row>
    <row r="35" spans="1:12" ht="12.75" customHeight="1" x14ac:dyDescent="0.2">
      <c r="A35" s="289"/>
      <c r="B35" s="287"/>
      <c r="C35" s="1401" t="s">
        <v>26</v>
      </c>
      <c r="D35" s="1401"/>
      <c r="E35" s="813">
        <v>14</v>
      </c>
      <c r="F35" s="286"/>
      <c r="G35" s="272"/>
      <c r="H35" s="277"/>
      <c r="I35" s="277"/>
      <c r="J35" s="277"/>
      <c r="K35" s="276"/>
      <c r="L35" s="289"/>
    </row>
    <row r="36" spans="1:12" ht="12.75" customHeight="1" x14ac:dyDescent="0.2">
      <c r="A36" s="289"/>
      <c r="B36" s="287"/>
      <c r="C36" s="1401" t="s">
        <v>6</v>
      </c>
      <c r="D36" s="1401"/>
      <c r="E36" s="813">
        <v>15</v>
      </c>
      <c r="F36" s="286"/>
      <c r="G36" s="272"/>
      <c r="H36" s="277"/>
      <c r="I36" s="277"/>
      <c r="J36" s="277"/>
      <c r="K36" s="276"/>
      <c r="L36" s="289"/>
    </row>
    <row r="37" spans="1:12" ht="12.75" customHeight="1" x14ac:dyDescent="0.2">
      <c r="A37" s="289"/>
      <c r="B37" s="287"/>
      <c r="C37" s="1408" t="s">
        <v>49</v>
      </c>
      <c r="D37" s="1408"/>
      <c r="E37" s="813">
        <v>16</v>
      </c>
      <c r="F37" s="286"/>
      <c r="G37" s="272"/>
      <c r="H37" s="277"/>
      <c r="I37" s="277"/>
      <c r="J37" s="277"/>
      <c r="K37" s="276"/>
      <c r="L37" s="289"/>
    </row>
    <row r="38" spans="1:12" ht="12.75" customHeight="1" x14ac:dyDescent="0.2">
      <c r="A38" s="289"/>
      <c r="B38" s="293"/>
      <c r="C38" s="1401" t="s">
        <v>14</v>
      </c>
      <c r="D38" s="1401"/>
      <c r="E38" s="813">
        <v>16</v>
      </c>
      <c r="F38" s="286"/>
      <c r="G38" s="272"/>
      <c r="H38" s="272"/>
      <c r="I38" s="272"/>
      <c r="J38" s="273"/>
      <c r="K38" s="274"/>
      <c r="L38" s="289"/>
    </row>
    <row r="39" spans="1:12" ht="12.75" customHeight="1" x14ac:dyDescent="0.2">
      <c r="A39" s="289"/>
      <c r="B39" s="287"/>
      <c r="C39" s="1402" t="s">
        <v>31</v>
      </c>
      <c r="D39" s="1402"/>
      <c r="E39" s="813">
        <v>17</v>
      </c>
      <c r="F39" s="286"/>
      <c r="G39" s="272"/>
      <c r="H39" s="272"/>
      <c r="I39" s="272"/>
      <c r="J39" s="278"/>
      <c r="K39" s="278"/>
      <c r="L39" s="289"/>
    </row>
    <row r="40" spans="1:12" ht="13.5" thickBot="1" x14ac:dyDescent="0.25">
      <c r="A40" s="289"/>
      <c r="B40" s="289"/>
      <c r="C40" s="286"/>
      <c r="D40" s="286"/>
      <c r="E40" s="815"/>
      <c r="F40" s="286"/>
      <c r="G40" s="272"/>
      <c r="H40" s="272"/>
      <c r="I40" s="272"/>
      <c r="J40" s="278"/>
      <c r="K40" s="278"/>
      <c r="L40" s="289"/>
    </row>
    <row r="41" spans="1:12" ht="13.5" customHeight="1" thickBot="1" x14ac:dyDescent="0.25">
      <c r="A41" s="289"/>
      <c r="B41" s="372"/>
      <c r="C41" s="1409" t="s">
        <v>29</v>
      </c>
      <c r="D41" s="1405"/>
      <c r="E41" s="814">
        <v>18</v>
      </c>
      <c r="F41" s="286"/>
      <c r="G41" s="272"/>
      <c r="H41" s="272"/>
      <c r="I41" s="272"/>
      <c r="J41" s="278"/>
      <c r="K41" s="278"/>
      <c r="L41" s="289"/>
    </row>
    <row r="42" spans="1:12" x14ac:dyDescent="0.2">
      <c r="A42" s="289"/>
      <c r="B42" s="289"/>
      <c r="C42" s="1402" t="s">
        <v>30</v>
      </c>
      <c r="D42" s="1402"/>
      <c r="E42" s="813">
        <v>18</v>
      </c>
      <c r="F42" s="286"/>
      <c r="G42" s="272"/>
      <c r="H42" s="272"/>
      <c r="I42" s="272"/>
      <c r="J42" s="279"/>
      <c r="K42" s="279"/>
      <c r="L42" s="289"/>
    </row>
    <row r="43" spans="1:12" x14ac:dyDescent="0.2">
      <c r="A43" s="289"/>
      <c r="B43" s="293"/>
      <c r="C43" s="1402" t="s">
        <v>0</v>
      </c>
      <c r="D43" s="1402"/>
      <c r="E43" s="813">
        <v>19</v>
      </c>
      <c r="F43" s="286"/>
      <c r="G43" s="272"/>
      <c r="H43" s="272"/>
      <c r="I43" s="272"/>
      <c r="J43" s="280"/>
      <c r="K43" s="281"/>
      <c r="L43" s="289"/>
    </row>
    <row r="44" spans="1:12" x14ac:dyDescent="0.2">
      <c r="A44" s="289"/>
      <c r="B44" s="293"/>
      <c r="C44" s="1402" t="s">
        <v>16</v>
      </c>
      <c r="D44" s="1402"/>
      <c r="E44" s="813">
        <v>19</v>
      </c>
      <c r="F44" s="286"/>
      <c r="G44" s="272"/>
      <c r="H44" s="272"/>
      <c r="I44" s="272"/>
      <c r="J44" s="280"/>
      <c r="K44" s="281"/>
      <c r="L44" s="289"/>
    </row>
    <row r="45" spans="1:12" x14ac:dyDescent="0.2">
      <c r="A45" s="289"/>
      <c r="B45" s="293"/>
      <c r="C45" s="1402" t="s">
        <v>1</v>
      </c>
      <c r="D45" s="1402"/>
      <c r="E45" s="816">
        <v>19</v>
      </c>
      <c r="F45" s="296"/>
      <c r="G45" s="282"/>
      <c r="H45" s="283"/>
      <c r="I45" s="282"/>
      <c r="J45" s="282"/>
      <c r="K45" s="282"/>
      <c r="L45" s="289"/>
    </row>
    <row r="46" spans="1:12" x14ac:dyDescent="0.2">
      <c r="A46" s="289"/>
      <c r="B46" s="293"/>
      <c r="C46" s="1402" t="s">
        <v>22</v>
      </c>
      <c r="D46" s="1402"/>
      <c r="E46" s="816">
        <v>19</v>
      </c>
      <c r="F46" s="296"/>
      <c r="G46" s="282"/>
      <c r="H46" s="283"/>
      <c r="I46" s="282"/>
      <c r="J46" s="282"/>
      <c r="K46" s="282"/>
      <c r="L46" s="289"/>
    </row>
    <row r="47" spans="1:12" ht="12.75" customHeight="1" thickBot="1" x14ac:dyDescent="0.25">
      <c r="A47" s="289"/>
      <c r="B47" s="292"/>
      <c r="C47" s="292"/>
      <c r="D47" s="292"/>
      <c r="E47" s="817"/>
      <c r="F47" s="288"/>
      <c r="G47" s="280"/>
      <c r="H47" s="283"/>
      <c r="I47" s="280"/>
      <c r="J47" s="280"/>
      <c r="K47" s="281"/>
      <c r="L47" s="289"/>
    </row>
    <row r="48" spans="1:12" ht="13.5" customHeight="1" thickBot="1" x14ac:dyDescent="0.25">
      <c r="A48" s="289"/>
      <c r="B48" s="312"/>
      <c r="C48" s="1411" t="s">
        <v>38</v>
      </c>
      <c r="D48" s="1405"/>
      <c r="E48" s="812">
        <v>20</v>
      </c>
      <c r="F48" s="288"/>
      <c r="G48" s="280"/>
      <c r="H48" s="283"/>
      <c r="I48" s="280"/>
      <c r="J48" s="280"/>
      <c r="K48" s="281"/>
      <c r="L48" s="289"/>
    </row>
    <row r="49" spans="1:12" x14ac:dyDescent="0.2">
      <c r="A49" s="289"/>
      <c r="B49" s="289"/>
      <c r="C49" s="1402" t="s">
        <v>47</v>
      </c>
      <c r="D49" s="1402"/>
      <c r="E49" s="816">
        <v>20</v>
      </c>
      <c r="F49" s="288"/>
      <c r="G49" s="280"/>
      <c r="H49" s="283"/>
      <c r="I49" s="280"/>
      <c r="J49" s="280"/>
      <c r="K49" s="281"/>
      <c r="L49" s="289"/>
    </row>
    <row r="50" spans="1:12" ht="12.75" customHeight="1" x14ac:dyDescent="0.2">
      <c r="A50" s="289"/>
      <c r="B50" s="292"/>
      <c r="C50" s="1400" t="s">
        <v>430</v>
      </c>
      <c r="D50" s="1400"/>
      <c r="E50" s="818">
        <v>21</v>
      </c>
      <c r="F50" s="288"/>
      <c r="G50" s="280"/>
      <c r="H50" s="283"/>
      <c r="I50" s="280"/>
      <c r="J50" s="280"/>
      <c r="K50" s="281"/>
      <c r="L50" s="289"/>
    </row>
    <row r="51" spans="1:12" ht="11.25" customHeight="1" thickBot="1" x14ac:dyDescent="0.25">
      <c r="A51" s="289"/>
      <c r="B51" s="289"/>
      <c r="C51" s="297"/>
      <c r="D51" s="297"/>
      <c r="E51" s="813"/>
      <c r="F51" s="288"/>
      <c r="G51" s="280"/>
      <c r="H51" s="283"/>
      <c r="I51" s="280"/>
      <c r="J51" s="280"/>
      <c r="K51" s="281"/>
      <c r="L51" s="289"/>
    </row>
    <row r="52" spans="1:12" ht="13.5" thickBot="1" x14ac:dyDescent="0.25">
      <c r="A52" s="289"/>
      <c r="B52" s="308"/>
      <c r="C52" s="298" t="s">
        <v>4</v>
      </c>
      <c r="D52" s="298"/>
      <c r="E52" s="812">
        <v>22</v>
      </c>
      <c r="F52" s="296"/>
      <c r="G52" s="282"/>
      <c r="H52" s="283"/>
      <c r="I52" s="282"/>
      <c r="J52" s="282"/>
      <c r="K52" s="282"/>
      <c r="L52" s="289"/>
    </row>
    <row r="53" spans="1:12" ht="33" customHeight="1" x14ac:dyDescent="0.2">
      <c r="A53" s="289"/>
      <c r="B53" s="299"/>
      <c r="C53" s="300"/>
      <c r="D53" s="300"/>
      <c r="E53" s="819"/>
      <c r="F53" s="288"/>
      <c r="G53" s="280"/>
      <c r="H53" s="283"/>
      <c r="I53" s="280"/>
      <c r="J53" s="280"/>
      <c r="K53" s="281"/>
      <c r="L53" s="289"/>
    </row>
    <row r="54" spans="1:12" ht="33" customHeight="1" x14ac:dyDescent="0.2">
      <c r="A54" s="289"/>
      <c r="B54" s="289"/>
      <c r="C54" s="287"/>
      <c r="D54" s="287"/>
      <c r="E54" s="817"/>
      <c r="F54" s="288"/>
      <c r="G54" s="280"/>
      <c r="H54" s="283"/>
      <c r="I54" s="280"/>
      <c r="J54" s="280"/>
      <c r="K54" s="281"/>
      <c r="L54" s="289"/>
    </row>
    <row r="55" spans="1:12" ht="19.5" customHeight="1" x14ac:dyDescent="0.2">
      <c r="A55" s="289"/>
      <c r="B55" s="807" t="s">
        <v>50</v>
      </c>
      <c r="C55" s="807"/>
      <c r="D55" s="307"/>
      <c r="E55" s="820"/>
      <c r="F55" s="288"/>
      <c r="G55" s="280"/>
      <c r="H55" s="283"/>
      <c r="I55" s="280"/>
      <c r="J55" s="280"/>
      <c r="K55" s="281"/>
      <c r="L55" s="289"/>
    </row>
    <row r="56" spans="1:12" ht="21" customHeight="1" x14ac:dyDescent="0.2">
      <c r="A56" s="289"/>
      <c r="B56" s="289"/>
      <c r="C56" s="289"/>
      <c r="D56" s="289"/>
      <c r="E56" s="820"/>
      <c r="F56" s="288"/>
      <c r="G56" s="280"/>
      <c r="H56" s="283"/>
      <c r="I56" s="280"/>
      <c r="J56" s="280"/>
      <c r="K56" s="281"/>
      <c r="L56" s="289"/>
    </row>
    <row r="57" spans="1:12" ht="22.5" customHeight="1" x14ac:dyDescent="0.2">
      <c r="A57" s="289"/>
      <c r="B57" s="808" t="s">
        <v>394</v>
      </c>
      <c r="C57" s="806"/>
      <c r="D57" s="1027">
        <v>42489</v>
      </c>
      <c r="E57" s="894" t="s">
        <v>604</v>
      </c>
      <c r="F57" s="806"/>
      <c r="G57" s="280"/>
      <c r="H57" s="283"/>
      <c r="I57" s="280"/>
      <c r="J57" s="280"/>
      <c r="K57" s="281"/>
      <c r="L57" s="289"/>
    </row>
    <row r="58" spans="1:12" ht="22.5" customHeight="1" x14ac:dyDescent="0.2">
      <c r="A58" s="289"/>
      <c r="B58" s="808" t="s">
        <v>395</v>
      </c>
      <c r="C58" s="373"/>
      <c r="D58" s="1027">
        <v>42489</v>
      </c>
      <c r="E58" s="894" t="s">
        <v>604</v>
      </c>
      <c r="F58" s="374"/>
      <c r="G58" s="280"/>
      <c r="H58" s="283"/>
      <c r="I58" s="280"/>
      <c r="J58" s="280"/>
      <c r="K58" s="281"/>
      <c r="L58" s="289"/>
    </row>
    <row r="59" spans="1:12" s="141" customFormat="1" ht="28.5" customHeight="1" x14ac:dyDescent="0.2">
      <c r="A59" s="291"/>
      <c r="B59" s="1679" t="s">
        <v>603</v>
      </c>
      <c r="C59" s="1679"/>
      <c r="D59" s="1679"/>
      <c r="E59" s="817"/>
      <c r="F59" s="287"/>
      <c r="G59" s="284"/>
      <c r="H59" s="284"/>
      <c r="I59" s="284"/>
      <c r="J59" s="284"/>
      <c r="K59" s="284"/>
      <c r="L59" s="291"/>
    </row>
    <row r="60" spans="1:12" ht="7.5" customHeight="1" x14ac:dyDescent="0.2">
      <c r="A60" s="289"/>
      <c r="B60" s="1679"/>
      <c r="C60" s="1679"/>
      <c r="D60" s="1679"/>
      <c r="E60" s="821"/>
      <c r="F60" s="290"/>
      <c r="G60" s="290"/>
      <c r="H60" s="290"/>
      <c r="I60" s="290"/>
      <c r="J60" s="290"/>
      <c r="K60" s="290"/>
      <c r="L60" s="290"/>
    </row>
  </sheetData>
  <mergeCells count="30">
    <mergeCell ref="C4:F4"/>
    <mergeCell ref="C50:D50"/>
    <mergeCell ref="C33:D33"/>
    <mergeCell ref="C34:D34"/>
    <mergeCell ref="C43:D43"/>
    <mergeCell ref="C44:D44"/>
    <mergeCell ref="C45:D45"/>
    <mergeCell ref="C46:D46"/>
    <mergeCell ref="C48:D48"/>
    <mergeCell ref="C20:D20"/>
    <mergeCell ref="B5:E5"/>
    <mergeCell ref="C26:D26"/>
    <mergeCell ref="C21:D21"/>
    <mergeCell ref="C22:D22"/>
    <mergeCell ref="C23:D23"/>
    <mergeCell ref="C24:D24"/>
    <mergeCell ref="H27:J33"/>
    <mergeCell ref="C37:D37"/>
    <mergeCell ref="C41:D41"/>
    <mergeCell ref="C35:D35"/>
    <mergeCell ref="B59:D60"/>
    <mergeCell ref="C42:D42"/>
    <mergeCell ref="C49:D49"/>
    <mergeCell ref="C25:D25"/>
    <mergeCell ref="C36:D36"/>
    <mergeCell ref="C38:D38"/>
    <mergeCell ref="C39:D39"/>
    <mergeCell ref="C29:D29"/>
    <mergeCell ref="C30:D30"/>
    <mergeCell ref="C28:D28"/>
  </mergeCells>
  <printOptions horizontalCentered="1"/>
  <pageMargins left="0.15748031496062992" right="0.15748031496062992" top="0.19685039370078741" bottom="0.19685039370078741" header="0" footer="0"/>
  <pageSetup paperSize="9" scale="94"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8" enableFormatConditionsCalculation="0">
    <tabColor theme="9"/>
  </sheetPr>
  <dimension ref="A1:O51"/>
  <sheetViews>
    <sheetView showRuler="0" workbookViewId="0"/>
  </sheetViews>
  <sheetFormatPr defaultRowHeight="12.75" x14ac:dyDescent="0.2"/>
  <cols>
    <col min="1" max="1" width="1" customWidth="1"/>
    <col min="2" max="2" width="2.5703125" customWidth="1"/>
    <col min="3" max="3" width="3" customWidth="1"/>
    <col min="4" max="4" width="16.7109375" customWidth="1"/>
    <col min="5" max="5" width="0.5703125" customWidth="1"/>
    <col min="6" max="6" width="13" customWidth="1"/>
    <col min="7" max="7" width="5.140625" customWidth="1"/>
    <col min="8" max="8" width="2.5703125" customWidth="1"/>
    <col min="9" max="9" width="15.28515625" customWidth="1"/>
    <col min="10" max="10" width="5.28515625" customWidth="1"/>
    <col min="11" max="11" width="10.140625" customWidth="1"/>
    <col min="12" max="12" width="20.7109375" customWidth="1"/>
    <col min="13" max="13" width="2.7109375" customWidth="1"/>
    <col min="14" max="14" width="2.42578125" customWidth="1"/>
    <col min="15" max="15" width="1" customWidth="1"/>
  </cols>
  <sheetData>
    <row r="1" spans="1:15" ht="13.5" customHeight="1" x14ac:dyDescent="0.2">
      <c r="A1" s="2"/>
      <c r="B1" s="218"/>
      <c r="C1" s="218"/>
      <c r="D1" s="218"/>
      <c r="E1" s="217"/>
      <c r="F1" s="1422" t="s">
        <v>43</v>
      </c>
      <c r="G1" s="1422"/>
      <c r="H1" s="1422"/>
      <c r="I1" s="4"/>
      <c r="J1" s="4"/>
      <c r="K1" s="4"/>
      <c r="L1" s="4"/>
      <c r="M1" s="4"/>
      <c r="N1" s="4"/>
      <c r="O1" s="4"/>
    </row>
    <row r="2" spans="1:15" ht="13.5" customHeight="1" x14ac:dyDescent="0.2">
      <c r="A2" s="2"/>
      <c r="B2" s="224"/>
      <c r="C2" s="1427"/>
      <c r="D2" s="1427"/>
      <c r="E2" s="1427"/>
      <c r="F2" s="1427"/>
      <c r="G2" s="1427"/>
      <c r="H2" s="4"/>
      <c r="I2" s="4"/>
      <c r="J2" s="4"/>
      <c r="K2" s="4"/>
      <c r="L2" s="4"/>
      <c r="M2" s="4"/>
      <c r="N2" s="4"/>
      <c r="O2" s="4"/>
    </row>
    <row r="3" spans="1:15" x14ac:dyDescent="0.2">
      <c r="A3" s="2"/>
      <c r="B3" s="225"/>
      <c r="C3" s="1427"/>
      <c r="D3" s="1427"/>
      <c r="E3" s="1427"/>
      <c r="F3" s="1427"/>
      <c r="G3" s="1427"/>
      <c r="H3" s="1"/>
      <c r="I3" s="4"/>
      <c r="J3" s="4"/>
      <c r="K3" s="4"/>
      <c r="L3" s="4"/>
      <c r="M3" s="4"/>
      <c r="N3" s="4"/>
      <c r="O3" s="2"/>
    </row>
    <row r="4" spans="1:15" ht="12.75" customHeight="1" x14ac:dyDescent="0.2">
      <c r="A4" s="2"/>
      <c r="B4" s="227"/>
      <c r="C4" s="1420" t="s">
        <v>48</v>
      </c>
      <c r="D4" s="1421"/>
      <c r="E4" s="1421"/>
      <c r="F4" s="1421"/>
      <c r="G4" s="1421"/>
      <c r="H4" s="1421"/>
      <c r="I4" s="4"/>
      <c r="J4" s="4"/>
      <c r="K4" s="4"/>
      <c r="L4" s="4"/>
      <c r="M4" s="17"/>
      <c r="N4" s="4"/>
      <c r="O4" s="2"/>
    </row>
    <row r="5" spans="1:15" s="7" customFormat="1" ht="16.5" customHeight="1" x14ac:dyDescent="0.2">
      <c r="A5" s="6"/>
      <c r="B5" s="226"/>
      <c r="C5" s="1421"/>
      <c r="D5" s="1421"/>
      <c r="E5" s="1421"/>
      <c r="F5" s="1421"/>
      <c r="G5" s="1421"/>
      <c r="H5" s="1421"/>
      <c r="I5" s="4"/>
      <c r="J5" s="4"/>
      <c r="K5" s="4"/>
      <c r="L5" s="4"/>
      <c r="M5" s="17"/>
      <c r="N5" s="4"/>
      <c r="O5" s="6"/>
    </row>
    <row r="6" spans="1:15" ht="11.25" customHeight="1" x14ac:dyDescent="0.2">
      <c r="A6" s="2"/>
      <c r="B6" s="227"/>
      <c r="C6" s="1421"/>
      <c r="D6" s="1421"/>
      <c r="E6" s="1421"/>
      <c r="F6" s="1421"/>
      <c r="G6" s="1421"/>
      <c r="H6" s="1421"/>
      <c r="I6" s="4"/>
      <c r="J6" s="4"/>
      <c r="K6" s="4"/>
      <c r="L6" s="4"/>
      <c r="M6" s="17"/>
      <c r="N6" s="4"/>
      <c r="O6" s="2"/>
    </row>
    <row r="7" spans="1:15" ht="11.25" customHeight="1" x14ac:dyDescent="0.2">
      <c r="A7" s="2"/>
      <c r="B7" s="227"/>
      <c r="C7" s="1421"/>
      <c r="D7" s="1421"/>
      <c r="E7" s="1421"/>
      <c r="F7" s="1421"/>
      <c r="G7" s="1421"/>
      <c r="H7" s="1421"/>
      <c r="I7" s="4"/>
      <c r="J7" s="4"/>
      <c r="K7" s="4"/>
      <c r="L7" s="4"/>
      <c r="M7" s="17"/>
      <c r="N7" s="4"/>
      <c r="O7" s="2"/>
    </row>
    <row r="8" spans="1:15" ht="117" customHeight="1" x14ac:dyDescent="0.2">
      <c r="A8" s="2"/>
      <c r="B8" s="227"/>
      <c r="C8" s="1421"/>
      <c r="D8" s="1421"/>
      <c r="E8" s="1421"/>
      <c r="F8" s="1421"/>
      <c r="G8" s="1421"/>
      <c r="H8" s="1421"/>
      <c r="I8" s="4"/>
      <c r="J8" s="4"/>
      <c r="K8" s="4"/>
      <c r="L8" s="4"/>
      <c r="M8" s="17"/>
      <c r="N8" s="4"/>
      <c r="O8" s="2"/>
    </row>
    <row r="9" spans="1:15" ht="10.5" customHeight="1" x14ac:dyDescent="0.2">
      <c r="A9" s="2"/>
      <c r="B9" s="227"/>
      <c r="C9" s="1421"/>
      <c r="D9" s="1421"/>
      <c r="E9" s="1421"/>
      <c r="F9" s="1421"/>
      <c r="G9" s="1421"/>
      <c r="H9" s="1421"/>
      <c r="I9" s="4"/>
      <c r="J9" s="4"/>
      <c r="K9" s="4"/>
      <c r="L9" s="4"/>
      <c r="M9" s="17"/>
      <c r="N9" s="3"/>
      <c r="O9" s="2"/>
    </row>
    <row r="10" spans="1:15" ht="11.25" customHeight="1" x14ac:dyDescent="0.2">
      <c r="A10" s="2"/>
      <c r="B10" s="227"/>
      <c r="C10" s="1421"/>
      <c r="D10" s="1421"/>
      <c r="E10" s="1421"/>
      <c r="F10" s="1421"/>
      <c r="G10" s="1421"/>
      <c r="H10" s="1421"/>
      <c r="I10" s="4"/>
      <c r="J10" s="4"/>
      <c r="K10" s="4"/>
      <c r="L10" s="4"/>
      <c r="M10" s="17"/>
      <c r="N10" s="3"/>
      <c r="O10" s="2"/>
    </row>
    <row r="11" spans="1:15" ht="3.75" customHeight="1" x14ac:dyDescent="0.2">
      <c r="A11" s="2"/>
      <c r="B11" s="227"/>
      <c r="C11" s="1421"/>
      <c r="D11" s="1421"/>
      <c r="E11" s="1421"/>
      <c r="F11" s="1421"/>
      <c r="G11" s="1421"/>
      <c r="H11" s="1421"/>
      <c r="I11" s="4"/>
      <c r="J11" s="4"/>
      <c r="K11" s="4"/>
      <c r="L11" s="4"/>
      <c r="M11" s="17"/>
      <c r="N11" s="3"/>
      <c r="O11" s="2"/>
    </row>
    <row r="12" spans="1:15" ht="11.25" customHeight="1" x14ac:dyDescent="0.2">
      <c r="A12" s="2"/>
      <c r="B12" s="227"/>
      <c r="C12" s="1421"/>
      <c r="D12" s="1421"/>
      <c r="E12" s="1421"/>
      <c r="F12" s="1421"/>
      <c r="G12" s="1421"/>
      <c r="H12" s="1421"/>
      <c r="I12" s="4"/>
      <c r="J12" s="4"/>
      <c r="K12" s="4"/>
      <c r="L12" s="4"/>
      <c r="M12" s="17"/>
      <c r="N12" s="3"/>
      <c r="O12" s="2"/>
    </row>
    <row r="13" spans="1:15" ht="11.25" customHeight="1" x14ac:dyDescent="0.2">
      <c r="A13" s="2"/>
      <c r="B13" s="227"/>
      <c r="C13" s="1421"/>
      <c r="D13" s="1421"/>
      <c r="E13" s="1421"/>
      <c r="F13" s="1421"/>
      <c r="G13" s="1421"/>
      <c r="H13" s="1421"/>
      <c r="I13" s="4"/>
      <c r="J13" s="4"/>
      <c r="K13" s="4"/>
      <c r="L13" s="4"/>
      <c r="M13" s="17"/>
      <c r="N13" s="3"/>
      <c r="O13" s="2"/>
    </row>
    <row r="14" spans="1:15" ht="15.75" customHeight="1" x14ac:dyDescent="0.2">
      <c r="A14" s="2"/>
      <c r="B14" s="227"/>
      <c r="C14" s="1421"/>
      <c r="D14" s="1421"/>
      <c r="E14" s="1421"/>
      <c r="F14" s="1421"/>
      <c r="G14" s="1421"/>
      <c r="H14" s="1421"/>
      <c r="I14" s="4"/>
      <c r="J14" s="4"/>
      <c r="K14" s="4"/>
      <c r="L14" s="4"/>
      <c r="M14" s="17"/>
      <c r="N14" s="3"/>
      <c r="O14" s="2"/>
    </row>
    <row r="15" spans="1:15" ht="22.5" customHeight="1" x14ac:dyDescent="0.2">
      <c r="A15" s="2"/>
      <c r="B15" s="227"/>
      <c r="C15" s="1421"/>
      <c r="D15" s="1421"/>
      <c r="E15" s="1421"/>
      <c r="F15" s="1421"/>
      <c r="G15" s="1421"/>
      <c r="H15" s="1421"/>
      <c r="I15" s="4"/>
      <c r="J15" s="4"/>
      <c r="K15" s="4"/>
      <c r="L15" s="4"/>
      <c r="M15" s="17"/>
      <c r="N15" s="3"/>
      <c r="O15" s="2"/>
    </row>
    <row r="16" spans="1:15" ht="11.25" customHeight="1" x14ac:dyDescent="0.2">
      <c r="A16" s="2"/>
      <c r="B16" s="227"/>
      <c r="C16" s="1421"/>
      <c r="D16" s="1421"/>
      <c r="E16" s="1421"/>
      <c r="F16" s="1421"/>
      <c r="G16" s="1421"/>
      <c r="H16" s="1421"/>
      <c r="I16" s="4"/>
      <c r="J16" s="4"/>
      <c r="K16" s="4"/>
      <c r="L16" s="4"/>
      <c r="M16" s="17"/>
      <c r="N16" s="3"/>
      <c r="O16" s="2"/>
    </row>
    <row r="17" spans="1:15" ht="11.25" customHeight="1" x14ac:dyDescent="0.2">
      <c r="A17" s="2"/>
      <c r="B17" s="227"/>
      <c r="C17" s="1421"/>
      <c r="D17" s="1421"/>
      <c r="E17" s="1421"/>
      <c r="F17" s="1421"/>
      <c r="G17" s="1421"/>
      <c r="H17" s="1421"/>
      <c r="I17" s="4"/>
      <c r="J17" s="4"/>
      <c r="K17" s="4"/>
      <c r="L17" s="4"/>
      <c r="M17" s="17"/>
      <c r="N17" s="3"/>
      <c r="O17" s="2"/>
    </row>
    <row r="18" spans="1:15" ht="11.25" customHeight="1" x14ac:dyDescent="0.2">
      <c r="A18" s="2"/>
      <c r="B18" s="227"/>
      <c r="C18" s="1421"/>
      <c r="D18" s="1421"/>
      <c r="E18" s="1421"/>
      <c r="F18" s="1421"/>
      <c r="G18" s="1421"/>
      <c r="H18" s="1421"/>
      <c r="I18" s="5"/>
      <c r="J18" s="5"/>
      <c r="K18" s="5"/>
      <c r="L18" s="5"/>
      <c r="M18" s="5"/>
      <c r="N18" s="3"/>
      <c r="O18" s="2"/>
    </row>
    <row r="19" spans="1:15" ht="11.25" customHeight="1" x14ac:dyDescent="0.2">
      <c r="A19" s="2"/>
      <c r="B19" s="227"/>
      <c r="C19" s="1421"/>
      <c r="D19" s="1421"/>
      <c r="E19" s="1421"/>
      <c r="F19" s="1421"/>
      <c r="G19" s="1421"/>
      <c r="H19" s="1421"/>
      <c r="I19" s="18"/>
      <c r="J19" s="18"/>
      <c r="K19" s="18"/>
      <c r="L19" s="18"/>
      <c r="M19" s="18"/>
      <c r="N19" s="3"/>
      <c r="O19" s="2"/>
    </row>
    <row r="20" spans="1:15" ht="11.25" customHeight="1" x14ac:dyDescent="0.2">
      <c r="A20" s="2"/>
      <c r="B20" s="227"/>
      <c r="C20" s="1421"/>
      <c r="D20" s="1421"/>
      <c r="E20" s="1421"/>
      <c r="F20" s="1421"/>
      <c r="G20" s="1421"/>
      <c r="H20" s="1421"/>
      <c r="I20" s="11"/>
      <c r="J20" s="11"/>
      <c r="K20" s="11"/>
      <c r="L20" s="11"/>
      <c r="M20" s="11"/>
      <c r="N20" s="3"/>
      <c r="O20" s="2"/>
    </row>
    <row r="21" spans="1:15" ht="11.25" customHeight="1" x14ac:dyDescent="0.2">
      <c r="A21" s="2"/>
      <c r="B21" s="227"/>
      <c r="C21" s="1421"/>
      <c r="D21" s="1421"/>
      <c r="E21" s="1421"/>
      <c r="F21" s="1421"/>
      <c r="G21" s="1421"/>
      <c r="H21" s="1421"/>
      <c r="I21" s="11"/>
      <c r="J21" s="11"/>
      <c r="K21" s="11"/>
      <c r="L21" s="11"/>
      <c r="M21" s="11"/>
      <c r="N21" s="3"/>
      <c r="O21" s="2"/>
    </row>
    <row r="22" spans="1:15" ht="12" customHeight="1" x14ac:dyDescent="0.2">
      <c r="A22" s="2"/>
      <c r="B22" s="227"/>
      <c r="C22" s="23"/>
      <c r="D22" s="23"/>
      <c r="E22" s="23"/>
      <c r="F22" s="23"/>
      <c r="G22" s="23"/>
      <c r="H22" s="23"/>
      <c r="I22" s="13"/>
      <c r="J22" s="13"/>
      <c r="K22" s="13"/>
      <c r="L22" s="13"/>
      <c r="M22" s="13"/>
      <c r="N22" s="3"/>
      <c r="O22" s="2"/>
    </row>
    <row r="23" spans="1:15" ht="27.75" customHeight="1" x14ac:dyDescent="0.2">
      <c r="A23" s="2"/>
      <c r="B23" s="227"/>
      <c r="C23" s="23"/>
      <c r="D23" s="23"/>
      <c r="E23" s="23"/>
      <c r="F23" s="23"/>
      <c r="G23" s="23"/>
      <c r="H23" s="23"/>
      <c r="I23" s="11"/>
      <c r="J23" s="11"/>
      <c r="K23" s="11"/>
      <c r="L23" s="11"/>
      <c r="M23" s="11"/>
      <c r="N23" s="3"/>
      <c r="O23" s="2"/>
    </row>
    <row r="24" spans="1:15" ht="18" customHeight="1" x14ac:dyDescent="0.2">
      <c r="A24" s="2"/>
      <c r="B24" s="227"/>
      <c r="C24" s="9"/>
      <c r="D24" s="13"/>
      <c r="E24" s="15"/>
      <c r="F24" s="13"/>
      <c r="G24" s="10"/>
      <c r="H24" s="13"/>
      <c r="I24" s="13"/>
      <c r="J24" s="13"/>
      <c r="K24" s="13"/>
      <c r="L24" s="13"/>
      <c r="M24" s="13"/>
      <c r="N24" s="3"/>
      <c r="O24" s="2"/>
    </row>
    <row r="25" spans="1:15" ht="18" customHeight="1" x14ac:dyDescent="0.2">
      <c r="A25" s="2"/>
      <c r="B25" s="227"/>
      <c r="C25" s="12"/>
      <c r="D25" s="13"/>
      <c r="E25" s="8"/>
      <c r="F25" s="11"/>
      <c r="G25" s="10"/>
      <c r="H25" s="11"/>
      <c r="I25" s="11"/>
      <c r="J25" s="11"/>
      <c r="K25" s="11"/>
      <c r="L25" s="11"/>
      <c r="M25" s="11"/>
      <c r="N25" s="3"/>
      <c r="O25" s="2"/>
    </row>
    <row r="26" spans="1:15" x14ac:dyDescent="0.2">
      <c r="A26" s="2"/>
      <c r="B26" s="227"/>
      <c r="C26" s="12"/>
      <c r="D26" s="13"/>
      <c r="E26" s="8"/>
      <c r="F26" s="11"/>
      <c r="G26" s="10"/>
      <c r="H26" s="11"/>
      <c r="I26" s="11"/>
      <c r="J26" s="11"/>
      <c r="K26" s="11"/>
      <c r="L26" s="11"/>
      <c r="M26" s="11"/>
      <c r="N26" s="3"/>
      <c r="O26" s="2"/>
    </row>
    <row r="27" spans="1:15" ht="13.5" customHeight="1" x14ac:dyDescent="0.2">
      <c r="A27" s="2"/>
      <c r="B27" s="227"/>
      <c r="C27" s="12"/>
      <c r="D27" s="13"/>
      <c r="E27" s="8"/>
      <c r="F27" s="11"/>
      <c r="G27" s="10"/>
      <c r="H27" s="313"/>
      <c r="I27" s="314" t="s">
        <v>42</v>
      </c>
      <c r="J27" s="315"/>
      <c r="K27" s="315"/>
      <c r="L27" s="316"/>
      <c r="M27" s="316"/>
      <c r="N27" s="3"/>
      <c r="O27" s="2"/>
    </row>
    <row r="28" spans="1:15" ht="10.5" customHeight="1" x14ac:dyDescent="0.2">
      <c r="A28" s="2"/>
      <c r="B28" s="227"/>
      <c r="C28" s="9"/>
      <c r="D28" s="13"/>
      <c r="E28" s="15"/>
      <c r="F28" s="13"/>
      <c r="G28" s="10"/>
      <c r="H28" s="13"/>
      <c r="I28" s="317"/>
      <c r="J28" s="317"/>
      <c r="K28" s="317"/>
      <c r="L28" s="317"/>
      <c r="M28" s="488"/>
      <c r="N28" s="318"/>
      <c r="O28" s="2"/>
    </row>
    <row r="29" spans="1:15" ht="16.5" customHeight="1" x14ac:dyDescent="0.2">
      <c r="A29" s="2"/>
      <c r="B29" s="227"/>
      <c r="C29" s="9"/>
      <c r="D29" s="13"/>
      <c r="E29" s="15"/>
      <c r="F29" s="13"/>
      <c r="G29" s="10"/>
      <c r="H29" s="13"/>
      <c r="I29" s="13" t="s">
        <v>437</v>
      </c>
      <c r="J29" s="13"/>
      <c r="K29" s="13"/>
      <c r="L29" s="13"/>
      <c r="M29" s="488"/>
      <c r="N29" s="319"/>
      <c r="O29" s="2"/>
    </row>
    <row r="30" spans="1:15" ht="10.5" customHeight="1" x14ac:dyDescent="0.2">
      <c r="A30" s="2"/>
      <c r="B30" s="227"/>
      <c r="C30" s="9"/>
      <c r="D30" s="13"/>
      <c r="E30" s="15"/>
      <c r="F30" s="13"/>
      <c r="G30" s="10"/>
      <c r="H30" s="13"/>
      <c r="I30" s="13"/>
      <c r="J30" s="13"/>
      <c r="K30" s="13"/>
      <c r="L30" s="13"/>
      <c r="M30" s="488"/>
      <c r="N30" s="319"/>
      <c r="O30" s="2"/>
    </row>
    <row r="31" spans="1:15" ht="16.5" customHeight="1" x14ac:dyDescent="0.2">
      <c r="A31" s="2"/>
      <c r="B31" s="227"/>
      <c r="C31" s="12"/>
      <c r="D31" s="13"/>
      <c r="E31" s="8"/>
      <c r="F31" s="11"/>
      <c r="G31" s="10"/>
      <c r="H31" s="11"/>
      <c r="I31" s="1415" t="s">
        <v>46</v>
      </c>
      <c r="J31" s="1415"/>
      <c r="K31" s="1425">
        <f>+capa!H27</f>
        <v>42461</v>
      </c>
      <c r="L31" s="1426"/>
      <c r="M31" s="488"/>
      <c r="N31" s="320"/>
      <c r="O31" s="2"/>
    </row>
    <row r="32" spans="1:15" ht="10.5" customHeight="1" x14ac:dyDescent="0.2">
      <c r="A32" s="2"/>
      <c r="B32" s="227"/>
      <c r="C32" s="12"/>
      <c r="D32" s="13"/>
      <c r="E32" s="8"/>
      <c r="F32" s="11"/>
      <c r="G32" s="10"/>
      <c r="H32" s="11"/>
      <c r="I32" s="213"/>
      <c r="J32" s="213"/>
      <c r="K32" s="212"/>
      <c r="L32" s="212"/>
      <c r="M32" s="488"/>
      <c r="N32" s="320"/>
      <c r="O32" s="2"/>
    </row>
    <row r="33" spans="1:15" ht="16.5" customHeight="1" x14ac:dyDescent="0.2">
      <c r="A33" s="2"/>
      <c r="B33" s="227"/>
      <c r="C33" s="9"/>
      <c r="D33" s="13"/>
      <c r="E33" s="15"/>
      <c r="F33" s="13"/>
      <c r="G33" s="10"/>
      <c r="H33" s="13"/>
      <c r="I33" s="1423" t="s">
        <v>425</v>
      </c>
      <c r="J33" s="1424"/>
      <c r="K33" s="1424"/>
      <c r="L33" s="1424"/>
      <c r="M33" s="488"/>
      <c r="N33" s="319"/>
      <c r="O33" s="2"/>
    </row>
    <row r="34" spans="1:15" s="96" customFormat="1" ht="14.25" customHeight="1" x14ac:dyDescent="0.2">
      <c r="A34" s="2"/>
      <c r="B34" s="227"/>
      <c r="C34" s="9"/>
      <c r="D34" s="13"/>
      <c r="E34" s="15"/>
      <c r="F34" s="13"/>
      <c r="G34" s="1023"/>
      <c r="H34" s="13"/>
      <c r="I34" s="183"/>
      <c r="J34" s="1022"/>
      <c r="K34" s="1022"/>
      <c r="L34" s="1022"/>
      <c r="M34" s="488"/>
      <c r="N34" s="319"/>
      <c r="O34" s="2"/>
    </row>
    <row r="35" spans="1:15" s="96" customFormat="1" ht="20.25" customHeight="1" x14ac:dyDescent="0.2">
      <c r="A35" s="2"/>
      <c r="B35" s="227"/>
      <c r="C35" s="176"/>
      <c r="D35" s="13"/>
      <c r="E35" s="1024"/>
      <c r="F35" s="11"/>
      <c r="G35" s="1023"/>
      <c r="H35" s="11"/>
      <c r="I35" s="1418" t="s">
        <v>427</v>
      </c>
      <c r="J35" s="1418"/>
      <c r="K35" s="1418"/>
      <c r="L35" s="1418"/>
      <c r="M35" s="488"/>
      <c r="N35" s="320"/>
      <c r="O35" s="2"/>
    </row>
    <row r="36" spans="1:15" s="96" customFormat="1" ht="12.75" customHeight="1" x14ac:dyDescent="0.2">
      <c r="A36" s="2"/>
      <c r="B36" s="227"/>
      <c r="C36" s="176"/>
      <c r="D36" s="13"/>
      <c r="E36" s="1024"/>
      <c r="F36" s="11"/>
      <c r="G36" s="1023"/>
      <c r="H36" s="11"/>
      <c r="I36" s="1019" t="s">
        <v>426</v>
      </c>
      <c r="J36" s="1019"/>
      <c r="K36" s="1019"/>
      <c r="L36" s="1019"/>
      <c r="M36" s="488"/>
      <c r="N36" s="320"/>
      <c r="O36" s="2"/>
    </row>
    <row r="37" spans="1:15" s="96" customFormat="1" ht="12.75" customHeight="1" x14ac:dyDescent="0.2">
      <c r="A37" s="2"/>
      <c r="B37" s="227"/>
      <c r="C37" s="176"/>
      <c r="D37" s="13"/>
      <c r="E37" s="1024"/>
      <c r="F37" s="11"/>
      <c r="G37" s="1023"/>
      <c r="H37" s="11"/>
      <c r="I37" s="1419" t="s">
        <v>431</v>
      </c>
      <c r="J37" s="1419"/>
      <c r="K37" s="1419"/>
      <c r="L37" s="1419"/>
      <c r="M37" s="488"/>
      <c r="N37" s="320"/>
      <c r="O37" s="2"/>
    </row>
    <row r="38" spans="1:15" s="96" customFormat="1" ht="20.25" customHeight="1" x14ac:dyDescent="0.2">
      <c r="A38" s="2"/>
      <c r="B38" s="227"/>
      <c r="C38" s="9"/>
      <c r="D38" s="13"/>
      <c r="E38" s="15"/>
      <c r="F38" s="13"/>
      <c r="G38" s="375"/>
      <c r="H38" s="13"/>
      <c r="I38" s="1416" t="s">
        <v>462</v>
      </c>
      <c r="J38" s="1416"/>
      <c r="K38" s="1416"/>
      <c r="L38" s="1019"/>
      <c r="M38" s="488"/>
      <c r="N38" s="319"/>
      <c r="O38" s="2"/>
    </row>
    <row r="39" spans="1:15" ht="19.5" customHeight="1" x14ac:dyDescent="0.2">
      <c r="A39" s="2"/>
      <c r="B39" s="227"/>
      <c r="C39" s="12"/>
      <c r="D39" s="13"/>
      <c r="E39" s="8"/>
      <c r="F39" s="11"/>
      <c r="G39" s="10"/>
      <c r="H39" s="11"/>
      <c r="I39" s="1416" t="s">
        <v>463</v>
      </c>
      <c r="J39" s="1416"/>
      <c r="K39" s="1416"/>
      <c r="L39" s="1416"/>
      <c r="M39" s="488"/>
      <c r="N39" s="320"/>
      <c r="O39" s="2"/>
    </row>
    <row r="40" spans="1:15" ht="14.25" customHeight="1" x14ac:dyDescent="0.2">
      <c r="A40" s="2"/>
      <c r="B40" s="227"/>
      <c r="C40" s="12"/>
      <c r="D40" s="13"/>
      <c r="E40" s="8"/>
      <c r="F40" s="11"/>
      <c r="G40" s="10"/>
      <c r="H40" s="11"/>
      <c r="I40" s="1019"/>
      <c r="J40" s="1019"/>
      <c r="K40" s="1019"/>
      <c r="L40" s="1019"/>
      <c r="M40" s="488"/>
      <c r="N40" s="320"/>
      <c r="O40" s="2"/>
    </row>
    <row r="41" spans="1:15" ht="12.75" customHeight="1" x14ac:dyDescent="0.2">
      <c r="A41" s="2"/>
      <c r="B41" s="227"/>
      <c r="C41" s="12"/>
      <c r="D41" s="13"/>
      <c r="E41" s="8"/>
      <c r="F41" s="11"/>
      <c r="G41" s="10"/>
      <c r="H41" s="11"/>
      <c r="I41" s="1417" t="s">
        <v>51</v>
      </c>
      <c r="J41" s="1417"/>
      <c r="K41" s="1417"/>
      <c r="L41" s="1417"/>
      <c r="M41" s="488"/>
      <c r="N41" s="320"/>
      <c r="O41" s="2"/>
    </row>
    <row r="42" spans="1:15" ht="14.25" customHeight="1" x14ac:dyDescent="0.2">
      <c r="A42" s="2"/>
      <c r="B42" s="227"/>
      <c r="C42" s="9"/>
      <c r="D42" s="13"/>
      <c r="E42" s="15"/>
      <c r="F42" s="13"/>
      <c r="G42" s="10"/>
      <c r="H42" s="13"/>
      <c r="I42" s="1020"/>
      <c r="J42" s="1020"/>
      <c r="K42" s="1020"/>
      <c r="L42" s="1020"/>
      <c r="M42" s="488"/>
      <c r="N42" s="319"/>
      <c r="O42" s="2"/>
    </row>
    <row r="43" spans="1:15" ht="15" customHeight="1" x14ac:dyDescent="0.2">
      <c r="A43" s="2"/>
      <c r="B43" s="227"/>
      <c r="C43" s="12"/>
      <c r="D43" s="13"/>
      <c r="E43" s="8"/>
      <c r="F43" s="11"/>
      <c r="G43" s="10"/>
      <c r="H43" s="11"/>
      <c r="I43" s="1018" t="s">
        <v>23</v>
      </c>
      <c r="J43" s="1018"/>
      <c r="K43" s="1018"/>
      <c r="L43" s="1018"/>
      <c r="M43" s="488"/>
      <c r="N43" s="320"/>
      <c r="O43" s="2"/>
    </row>
    <row r="44" spans="1:15" ht="14.25" customHeight="1" x14ac:dyDescent="0.2">
      <c r="A44" s="2"/>
      <c r="B44" s="227"/>
      <c r="C44" s="12"/>
      <c r="D44" s="13"/>
      <c r="E44" s="8"/>
      <c r="F44" s="11"/>
      <c r="G44" s="10"/>
      <c r="H44" s="11"/>
      <c r="I44" s="211"/>
      <c r="J44" s="211"/>
      <c r="K44" s="211"/>
      <c r="L44" s="211"/>
      <c r="M44" s="488"/>
      <c r="N44" s="320"/>
      <c r="O44" s="2"/>
    </row>
    <row r="45" spans="1:15" ht="16.5" customHeight="1" x14ac:dyDescent="0.2">
      <c r="A45" s="2"/>
      <c r="B45" s="227"/>
      <c r="C45" s="12"/>
      <c r="D45" s="13"/>
      <c r="E45" s="8"/>
      <c r="F45" s="11"/>
      <c r="G45" s="10"/>
      <c r="H45" s="11"/>
      <c r="I45" s="1415" t="s">
        <v>19</v>
      </c>
      <c r="J45" s="1415"/>
      <c r="K45" s="1415"/>
      <c r="L45" s="1415"/>
      <c r="M45" s="488"/>
      <c r="N45" s="320"/>
      <c r="O45" s="2"/>
    </row>
    <row r="46" spans="1:15" ht="14.25" customHeight="1" x14ac:dyDescent="0.2">
      <c r="A46" s="2"/>
      <c r="B46" s="227"/>
      <c r="C46" s="9"/>
      <c r="D46" s="13"/>
      <c r="E46" s="15"/>
      <c r="F46" s="13"/>
      <c r="G46" s="10"/>
      <c r="H46" s="13"/>
      <c r="I46" s="213"/>
      <c r="J46" s="213"/>
      <c r="K46" s="213"/>
      <c r="L46" s="213"/>
      <c r="M46" s="488"/>
      <c r="N46" s="319"/>
      <c r="O46" s="2"/>
    </row>
    <row r="47" spans="1:15" ht="16.5" customHeight="1" x14ac:dyDescent="0.2">
      <c r="A47" s="2"/>
      <c r="B47" s="227"/>
      <c r="C47" s="12"/>
      <c r="D47" s="13"/>
      <c r="E47" s="8"/>
      <c r="F47" s="576"/>
      <c r="G47" s="920"/>
      <c r="H47" s="576"/>
      <c r="I47" s="1414" t="s">
        <v>10</v>
      </c>
      <c r="J47" s="1414"/>
      <c r="K47" s="1414"/>
      <c r="L47" s="1414"/>
      <c r="M47" s="488"/>
      <c r="N47" s="320"/>
      <c r="O47" s="2"/>
    </row>
    <row r="48" spans="1:15" ht="12.75" customHeight="1" x14ac:dyDescent="0.2">
      <c r="A48" s="2"/>
      <c r="B48" s="227"/>
      <c r="C48" s="9"/>
      <c r="D48" s="13"/>
      <c r="E48" s="15"/>
      <c r="F48" s="1021"/>
      <c r="G48" s="920"/>
      <c r="H48" s="1021"/>
      <c r="I48" s="488"/>
      <c r="J48" s="488"/>
      <c r="K48" s="488"/>
      <c r="L48" s="488"/>
      <c r="M48" s="488"/>
      <c r="N48" s="319"/>
      <c r="O48" s="2"/>
    </row>
    <row r="49" spans="1:15" ht="30.75" customHeight="1" x14ac:dyDescent="0.2">
      <c r="A49" s="2"/>
      <c r="B49" s="227"/>
      <c r="C49" s="9"/>
      <c r="D49" s="13"/>
      <c r="E49" s="15"/>
      <c r="F49" s="1021"/>
      <c r="G49" s="920"/>
      <c r="H49" s="1021"/>
      <c r="I49" s="488"/>
      <c r="J49" s="488"/>
      <c r="K49" s="488"/>
      <c r="L49" s="488"/>
      <c r="M49" s="488"/>
      <c r="N49" s="319"/>
      <c r="O49" s="2"/>
    </row>
    <row r="50" spans="1:15" ht="20.25" customHeight="1" x14ac:dyDescent="0.2">
      <c r="A50" s="2"/>
      <c r="B50" s="227"/>
      <c r="C50" s="805"/>
      <c r="D50" s="13"/>
      <c r="E50" s="8"/>
      <c r="F50" s="576"/>
      <c r="G50" s="920"/>
      <c r="H50" s="576"/>
      <c r="I50" s="488"/>
      <c r="J50" s="488"/>
      <c r="K50" s="488"/>
      <c r="L50" s="488"/>
      <c r="M50" s="488"/>
      <c r="N50" s="320"/>
      <c r="O50" s="2"/>
    </row>
    <row r="51" spans="1:15" x14ac:dyDescent="0.2">
      <c r="A51" s="2"/>
      <c r="B51" s="371">
        <v>2</v>
      </c>
      <c r="C51" s="1413">
        <v>42461</v>
      </c>
      <c r="D51" s="1413"/>
      <c r="E51" s="1413"/>
      <c r="F51" s="1413"/>
      <c r="G51" s="1413"/>
      <c r="H51" s="1413"/>
      <c r="I51" s="4"/>
      <c r="J51" s="4"/>
      <c r="K51" s="4"/>
      <c r="L51" s="4"/>
      <c r="M51" s="4"/>
      <c r="O51" s="2"/>
    </row>
  </sheetData>
  <customSheetViews>
    <customSheetView guid="{87E9DA1B-1CEB-458D-87A5-C4E38BAE485A}" showPageBreaks="1" printArea="1" showRuler="0">
      <selection activeCell="EW151" sqref="EW151:FA155"/>
      <pageMargins left="0.15748031496062992" right="0.15748031496062992" top="0.19685039370078741" bottom="0.19685039370078741" header="0" footer="0"/>
      <printOptions horizontalCentered="1"/>
      <pageSetup paperSize="9" orientation="portrait" r:id="rId1"/>
      <headerFooter alignWithMargins="0"/>
    </customSheetView>
    <customSheetView guid="{5859C3A0-D6FB-40D9-B6C2-346CB5A63A0A}" showRuler="0">
      <selection activeCell="EW151" sqref="EW151:FA155"/>
      <pageMargins left="0.15748031496062992" right="0.15748031496062992" top="0.19685039370078741" bottom="0.19685039370078741" header="0" footer="0"/>
      <printOptions horizontalCentered="1"/>
      <pageSetup paperSize="9" orientation="portrait" r:id="rId2"/>
      <headerFooter alignWithMargins="0"/>
    </customSheetView>
    <customSheetView guid="{D8E90C30-C61D-40A7-989F-8651AA8E91E2}" showPageBreaks="1" printArea="1" showRuler="0" topLeftCell="A28">
      <selection activeCell="M6" sqref="M6"/>
      <pageMargins left="0.15748031496062992" right="0.15748031496062992" top="0.19685039370078741" bottom="0.19685039370078741" header="0" footer="0"/>
      <printOptions horizontalCentered="1"/>
      <pageSetup paperSize="9" orientation="portrait" r:id="rId3"/>
      <headerFooter alignWithMargins="0"/>
    </customSheetView>
  </customSheetViews>
  <mergeCells count="16">
    <mergeCell ref="C4:H21"/>
    <mergeCell ref="F1:H1"/>
    <mergeCell ref="I33:L33"/>
    <mergeCell ref="K31:L31"/>
    <mergeCell ref="C2:G2"/>
    <mergeCell ref="C3:G3"/>
    <mergeCell ref="C51:E51"/>
    <mergeCell ref="F51:H51"/>
    <mergeCell ref="I47:L47"/>
    <mergeCell ref="I45:L45"/>
    <mergeCell ref="I31:J31"/>
    <mergeCell ref="I38:K38"/>
    <mergeCell ref="I39:L39"/>
    <mergeCell ref="I41:L41"/>
    <mergeCell ref="I35:L35"/>
    <mergeCell ref="I37:L37"/>
  </mergeCells>
  <phoneticPr fontId="5" type="noConversion"/>
  <printOptions horizontalCentered="1"/>
  <pageMargins left="0.15748031496062992" right="0.15748031496062992" top="0.19685039370078741" bottom="0.19685039370078741" header="0" footer="0"/>
  <pageSetup paperSize="9" orientation="portrait" r:id="rId4"/>
  <headerFooter alignWithMargins="0"/>
  <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21" enableFormatConditionsCalculation="0">
    <tabColor theme="9"/>
  </sheetPr>
  <dimension ref="A1:S49"/>
  <sheetViews>
    <sheetView showRuler="0" zoomScaleNormal="100" workbookViewId="0"/>
  </sheetViews>
  <sheetFormatPr defaultRowHeight="12.75" x14ac:dyDescent="0.2"/>
  <cols>
    <col min="1" max="1" width="1" style="27" customWidth="1"/>
    <col min="2" max="2" width="2.5703125" style="27" customWidth="1"/>
    <col min="3" max="3" width="3" style="27" customWidth="1"/>
    <col min="4" max="4" width="6" style="27" customWidth="1"/>
    <col min="5" max="5" width="10.7109375" style="27" customWidth="1"/>
    <col min="6" max="6" width="0.5703125" style="27" customWidth="1"/>
    <col min="7" max="7" width="13" style="27" customWidth="1"/>
    <col min="8" max="8" width="5.5703125" style="27" customWidth="1"/>
    <col min="9" max="9" width="2.5703125" style="27" customWidth="1"/>
    <col min="10" max="10" width="20.7109375" style="27" customWidth="1"/>
    <col min="11" max="11" width="11.7109375" style="27" customWidth="1"/>
    <col min="12" max="12" width="18.5703125" style="27" customWidth="1"/>
    <col min="13" max="13" width="2.7109375" style="27" customWidth="1"/>
    <col min="14" max="14" width="2.42578125" style="27" customWidth="1"/>
    <col min="15" max="15" width="1" style="27" customWidth="1"/>
    <col min="16" max="16384" width="9.140625" style="27"/>
  </cols>
  <sheetData>
    <row r="1" spans="1:15" ht="13.5" customHeight="1" x14ac:dyDescent="0.2">
      <c r="A1" s="24"/>
      <c r="B1" s="1434" t="s">
        <v>308</v>
      </c>
      <c r="C1" s="1435"/>
      <c r="D1" s="1435"/>
      <c r="E1" s="1435"/>
      <c r="F1" s="25"/>
      <c r="G1" s="25"/>
      <c r="H1" s="25"/>
      <c r="I1" s="25"/>
      <c r="J1" s="25"/>
      <c r="K1" s="25"/>
      <c r="L1" s="25"/>
      <c r="M1" s="330"/>
      <c r="N1" s="330"/>
      <c r="O1" s="26"/>
    </row>
    <row r="2" spans="1:15" ht="8.25" customHeight="1" x14ac:dyDescent="0.2">
      <c r="A2" s="24"/>
      <c r="B2" s="335"/>
      <c r="C2" s="331"/>
      <c r="D2" s="331"/>
      <c r="E2" s="331"/>
      <c r="F2" s="331"/>
      <c r="G2" s="331"/>
      <c r="H2" s="332"/>
      <c r="I2" s="332"/>
      <c r="J2" s="332"/>
      <c r="K2" s="332"/>
      <c r="L2" s="332"/>
      <c r="M2" s="332"/>
      <c r="N2" s="333"/>
      <c r="O2" s="28"/>
    </row>
    <row r="3" spans="1:15" s="32" customFormat="1" ht="11.25" customHeight="1" x14ac:dyDescent="0.2">
      <c r="A3" s="29"/>
      <c r="B3" s="30"/>
      <c r="C3" s="1436" t="s">
        <v>54</v>
      </c>
      <c r="D3" s="1436"/>
      <c r="E3" s="1436"/>
      <c r="F3" s="1436"/>
      <c r="G3" s="1436"/>
      <c r="H3" s="1436"/>
      <c r="I3" s="1436"/>
      <c r="J3" s="1436"/>
      <c r="K3" s="1436"/>
      <c r="L3" s="1436"/>
      <c r="M3" s="1436"/>
      <c r="N3" s="334"/>
      <c r="O3" s="31"/>
    </row>
    <row r="4" spans="1:15" s="32" customFormat="1" ht="11.25" x14ac:dyDescent="0.2">
      <c r="A4" s="29"/>
      <c r="B4" s="30"/>
      <c r="C4" s="1436"/>
      <c r="D4" s="1436"/>
      <c r="E4" s="1436"/>
      <c r="F4" s="1436"/>
      <c r="G4" s="1436"/>
      <c r="H4" s="1436"/>
      <c r="I4" s="1436"/>
      <c r="J4" s="1436"/>
      <c r="K4" s="1436"/>
      <c r="L4" s="1436"/>
      <c r="M4" s="1436"/>
      <c r="N4" s="334"/>
      <c r="O4" s="31"/>
    </row>
    <row r="5" spans="1:15" s="32" customFormat="1" ht="3" customHeight="1" x14ac:dyDescent="0.2">
      <c r="A5" s="29"/>
      <c r="B5" s="30"/>
      <c r="C5" s="33"/>
      <c r="D5" s="33"/>
      <c r="E5" s="33"/>
      <c r="F5" s="33"/>
      <c r="G5" s="33"/>
      <c r="H5" s="33"/>
      <c r="I5" s="33"/>
      <c r="J5" s="30"/>
      <c r="K5" s="30"/>
      <c r="L5" s="30"/>
      <c r="M5" s="34"/>
      <c r="N5" s="334"/>
      <c r="O5" s="31"/>
    </row>
    <row r="6" spans="1:15" s="32" customFormat="1" ht="18" customHeight="1" x14ac:dyDescent="0.2">
      <c r="A6" s="29"/>
      <c r="B6" s="30"/>
      <c r="C6" s="35"/>
      <c r="D6" s="1431" t="s">
        <v>438</v>
      </c>
      <c r="E6" s="1431"/>
      <c r="F6" s="1431"/>
      <c r="G6" s="1431"/>
      <c r="H6" s="1431"/>
      <c r="I6" s="1431"/>
      <c r="J6" s="1431"/>
      <c r="K6" s="1431"/>
      <c r="L6" s="1431"/>
      <c r="M6" s="1431"/>
      <c r="N6" s="334"/>
      <c r="O6" s="31"/>
    </row>
    <row r="7" spans="1:15" s="32" customFormat="1" ht="3" customHeight="1" x14ac:dyDescent="0.2">
      <c r="A7" s="29"/>
      <c r="B7" s="30"/>
      <c r="C7" s="33"/>
      <c r="D7" s="33"/>
      <c r="E7" s="33"/>
      <c r="F7" s="33"/>
      <c r="G7" s="33"/>
      <c r="H7" s="33"/>
      <c r="I7" s="33"/>
      <c r="J7" s="30"/>
      <c r="K7" s="30"/>
      <c r="L7" s="30"/>
      <c r="M7" s="34"/>
      <c r="N7" s="334"/>
      <c r="O7" s="31"/>
    </row>
    <row r="8" spans="1:15" s="32" customFormat="1" ht="92.25" customHeight="1" x14ac:dyDescent="0.2">
      <c r="A8" s="29"/>
      <c r="B8" s="30"/>
      <c r="C8" s="33"/>
      <c r="D8" s="1432" t="s">
        <v>439</v>
      </c>
      <c r="E8" s="1431"/>
      <c r="F8" s="1431"/>
      <c r="G8" s="1431"/>
      <c r="H8" s="1431"/>
      <c r="I8" s="1431"/>
      <c r="J8" s="1431"/>
      <c r="K8" s="1431"/>
      <c r="L8" s="1431"/>
      <c r="M8" s="1431"/>
      <c r="N8" s="334"/>
      <c r="O8" s="31"/>
    </row>
    <row r="9" spans="1:15" s="32" customFormat="1" ht="3" customHeight="1" x14ac:dyDescent="0.2">
      <c r="A9" s="29"/>
      <c r="B9" s="30"/>
      <c r="C9" s="33"/>
      <c r="D9" s="33"/>
      <c r="E9" s="33"/>
      <c r="F9" s="33"/>
      <c r="G9" s="33"/>
      <c r="H9" s="33"/>
      <c r="I9" s="33"/>
      <c r="J9" s="30"/>
      <c r="K9" s="30"/>
      <c r="L9" s="30"/>
      <c r="M9" s="34"/>
      <c r="N9" s="334"/>
      <c r="O9" s="31"/>
    </row>
    <row r="10" spans="1:15" s="32" customFormat="1" ht="67.5" customHeight="1" x14ac:dyDescent="0.2">
      <c r="A10" s="29"/>
      <c r="B10" s="30"/>
      <c r="C10" s="33"/>
      <c r="D10" s="1437" t="s">
        <v>440</v>
      </c>
      <c r="E10" s="1437"/>
      <c r="F10" s="1437"/>
      <c r="G10" s="1437"/>
      <c r="H10" s="1437"/>
      <c r="I10" s="1437"/>
      <c r="J10" s="1437"/>
      <c r="K10" s="1437"/>
      <c r="L10" s="1437"/>
      <c r="M10" s="1437"/>
      <c r="N10" s="334"/>
      <c r="O10" s="31"/>
    </row>
    <row r="11" spans="1:15" s="32" customFormat="1" ht="3" customHeight="1" x14ac:dyDescent="0.2">
      <c r="A11" s="29"/>
      <c r="B11" s="30"/>
      <c r="C11" s="33"/>
      <c r="D11" s="214"/>
      <c r="E11" s="214"/>
      <c r="F11" s="214"/>
      <c r="G11" s="214"/>
      <c r="H11" s="214"/>
      <c r="I11" s="214"/>
      <c r="J11" s="214"/>
      <c r="K11" s="214"/>
      <c r="L11" s="214"/>
      <c r="M11" s="214"/>
      <c r="N11" s="334"/>
      <c r="O11" s="31"/>
    </row>
    <row r="12" spans="1:15" s="32" customFormat="1" ht="53.25" customHeight="1" x14ac:dyDescent="0.2">
      <c r="A12" s="29"/>
      <c r="B12" s="30"/>
      <c r="C12" s="33"/>
      <c r="D12" s="1431" t="s">
        <v>441</v>
      </c>
      <c r="E12" s="1431"/>
      <c r="F12" s="1431"/>
      <c r="G12" s="1431"/>
      <c r="H12" s="1431"/>
      <c r="I12" s="1431"/>
      <c r="J12" s="1431"/>
      <c r="K12" s="1431"/>
      <c r="L12" s="1431"/>
      <c r="M12" s="1431"/>
      <c r="N12" s="334"/>
      <c r="O12" s="31"/>
    </row>
    <row r="13" spans="1:15" s="32" customFormat="1" ht="3" customHeight="1" x14ac:dyDescent="0.2">
      <c r="A13" s="29"/>
      <c r="B13" s="30"/>
      <c r="C13" s="33"/>
      <c r="D13" s="214"/>
      <c r="E13" s="214"/>
      <c r="F13" s="214"/>
      <c r="G13" s="214"/>
      <c r="H13" s="214"/>
      <c r="I13" s="214"/>
      <c r="J13" s="214"/>
      <c r="K13" s="214"/>
      <c r="L13" s="214"/>
      <c r="M13" s="214"/>
      <c r="N13" s="334"/>
      <c r="O13" s="31"/>
    </row>
    <row r="14" spans="1:15" s="32" customFormat="1" ht="23.25" customHeight="1" x14ac:dyDescent="0.2">
      <c r="A14" s="29"/>
      <c r="B14" s="30"/>
      <c r="C14" s="33"/>
      <c r="D14" s="1431" t="s">
        <v>442</v>
      </c>
      <c r="E14" s="1431"/>
      <c r="F14" s="1431"/>
      <c r="G14" s="1431"/>
      <c r="H14" s="1431"/>
      <c r="I14" s="1431"/>
      <c r="J14" s="1431"/>
      <c r="K14" s="1431"/>
      <c r="L14" s="1431"/>
      <c r="M14" s="1431"/>
      <c r="N14" s="334"/>
      <c r="O14" s="31"/>
    </row>
    <row r="15" spans="1:15" s="32" customFormat="1" ht="3" customHeight="1" x14ac:dyDescent="0.2">
      <c r="A15" s="29"/>
      <c r="B15" s="30"/>
      <c r="C15" s="33"/>
      <c r="D15" s="214"/>
      <c r="E15" s="214"/>
      <c r="F15" s="214"/>
      <c r="G15" s="214"/>
      <c r="H15" s="214"/>
      <c r="I15" s="214"/>
      <c r="J15" s="214"/>
      <c r="K15" s="214"/>
      <c r="L15" s="214"/>
      <c r="M15" s="214"/>
      <c r="N15" s="334"/>
      <c r="O15" s="31"/>
    </row>
    <row r="16" spans="1:15" s="32" customFormat="1" ht="23.25" customHeight="1" x14ac:dyDescent="0.2">
      <c r="A16" s="29"/>
      <c r="B16" s="30"/>
      <c r="C16" s="33"/>
      <c r="D16" s="1431" t="s">
        <v>443</v>
      </c>
      <c r="E16" s="1431"/>
      <c r="F16" s="1431"/>
      <c r="G16" s="1431"/>
      <c r="H16" s="1431"/>
      <c r="I16" s="1431"/>
      <c r="J16" s="1431"/>
      <c r="K16" s="1431"/>
      <c r="L16" s="1431"/>
      <c r="M16" s="1431"/>
      <c r="N16" s="334"/>
      <c r="O16" s="31"/>
    </row>
    <row r="17" spans="1:19" s="32" customFormat="1" ht="3" customHeight="1" x14ac:dyDescent="0.2">
      <c r="A17" s="29"/>
      <c r="B17" s="30"/>
      <c r="C17" s="33"/>
      <c r="D17" s="214"/>
      <c r="E17" s="214"/>
      <c r="F17" s="214"/>
      <c r="G17" s="214"/>
      <c r="H17" s="214"/>
      <c r="I17" s="214"/>
      <c r="J17" s="214"/>
      <c r="K17" s="214"/>
      <c r="L17" s="214"/>
      <c r="M17" s="214"/>
      <c r="N17" s="334"/>
      <c r="O17" s="31"/>
    </row>
    <row r="18" spans="1:19" s="32" customFormat="1" ht="23.25" customHeight="1" x14ac:dyDescent="0.2">
      <c r="A18" s="29"/>
      <c r="B18" s="30"/>
      <c r="C18" s="33"/>
      <c r="D18" s="1432" t="s">
        <v>444</v>
      </c>
      <c r="E18" s="1431"/>
      <c r="F18" s="1431"/>
      <c r="G18" s="1431"/>
      <c r="H18" s="1431"/>
      <c r="I18" s="1431"/>
      <c r="J18" s="1431"/>
      <c r="K18" s="1431"/>
      <c r="L18" s="1431"/>
      <c r="M18" s="1431"/>
      <c r="N18" s="334"/>
      <c r="O18" s="31"/>
    </row>
    <row r="19" spans="1:19" s="32" customFormat="1" ht="3" customHeight="1" x14ac:dyDescent="0.2">
      <c r="A19" s="29"/>
      <c r="B19" s="30"/>
      <c r="C19" s="33"/>
      <c r="D19" s="214"/>
      <c r="E19" s="214"/>
      <c r="F19" s="214"/>
      <c r="G19" s="214"/>
      <c r="H19" s="214"/>
      <c r="I19" s="214"/>
      <c r="J19" s="214"/>
      <c r="K19" s="214"/>
      <c r="L19" s="214"/>
      <c r="M19" s="214"/>
      <c r="N19" s="334"/>
      <c r="O19" s="31"/>
    </row>
    <row r="20" spans="1:19" s="32" customFormat="1" ht="14.25" customHeight="1" x14ac:dyDescent="0.2">
      <c r="A20" s="29"/>
      <c r="B20" s="30"/>
      <c r="C20" s="33"/>
      <c r="D20" s="1431" t="s">
        <v>445</v>
      </c>
      <c r="E20" s="1431"/>
      <c r="F20" s="1431"/>
      <c r="G20" s="1431"/>
      <c r="H20" s="1431"/>
      <c r="I20" s="1431"/>
      <c r="J20" s="1431"/>
      <c r="K20" s="1431"/>
      <c r="L20" s="1431"/>
      <c r="M20" s="1431"/>
      <c r="N20" s="334"/>
      <c r="O20" s="31"/>
    </row>
    <row r="21" spans="1:19" s="32" customFormat="1" ht="3" customHeight="1" x14ac:dyDescent="0.2">
      <c r="A21" s="29"/>
      <c r="B21" s="30"/>
      <c r="C21" s="33"/>
      <c r="D21" s="214"/>
      <c r="E21" s="214"/>
      <c r="F21" s="214"/>
      <c r="G21" s="214"/>
      <c r="H21" s="214"/>
      <c r="I21" s="214"/>
      <c r="J21" s="214"/>
      <c r="K21" s="214"/>
      <c r="L21" s="214"/>
      <c r="M21" s="214"/>
      <c r="N21" s="334"/>
      <c r="O21" s="31"/>
    </row>
    <row r="22" spans="1:19" s="32" customFormat="1" ht="32.25" customHeight="1" x14ac:dyDescent="0.2">
      <c r="A22" s="29"/>
      <c r="B22" s="30"/>
      <c r="C22" s="33"/>
      <c r="D22" s="1431" t="s">
        <v>446</v>
      </c>
      <c r="E22" s="1431"/>
      <c r="F22" s="1431"/>
      <c r="G22" s="1431"/>
      <c r="H22" s="1431"/>
      <c r="I22" s="1431"/>
      <c r="J22" s="1431"/>
      <c r="K22" s="1431"/>
      <c r="L22" s="1431"/>
      <c r="M22" s="1431"/>
      <c r="N22" s="334"/>
      <c r="O22" s="31"/>
    </row>
    <row r="23" spans="1:19" s="32" customFormat="1" ht="3" customHeight="1" x14ac:dyDescent="0.2">
      <c r="A23" s="29"/>
      <c r="B23" s="30"/>
      <c r="C23" s="33"/>
      <c r="D23" s="214"/>
      <c r="E23" s="214"/>
      <c r="F23" s="214"/>
      <c r="G23" s="214"/>
      <c r="H23" s="214"/>
      <c r="I23" s="214"/>
      <c r="J23" s="214"/>
      <c r="K23" s="214"/>
      <c r="L23" s="214"/>
      <c r="M23" s="214"/>
      <c r="N23" s="334"/>
      <c r="O23" s="31"/>
    </row>
    <row r="24" spans="1:19" s="32" customFormat="1" ht="81.75" customHeight="1" x14ac:dyDescent="0.2">
      <c r="A24" s="29"/>
      <c r="B24" s="30"/>
      <c r="C24" s="33"/>
      <c r="D24" s="1431" t="s">
        <v>293</v>
      </c>
      <c r="E24" s="1431"/>
      <c r="F24" s="1431"/>
      <c r="G24" s="1431"/>
      <c r="H24" s="1431"/>
      <c r="I24" s="1431"/>
      <c r="J24" s="1431"/>
      <c r="K24" s="1431"/>
      <c r="L24" s="1431"/>
      <c r="M24" s="1431"/>
      <c r="N24" s="334"/>
      <c r="O24" s="31"/>
    </row>
    <row r="25" spans="1:19" s="32" customFormat="1" ht="3" customHeight="1" x14ac:dyDescent="0.2">
      <c r="A25" s="29"/>
      <c r="B25" s="30"/>
      <c r="C25" s="33"/>
      <c r="D25" s="214"/>
      <c r="E25" s="214"/>
      <c r="F25" s="214"/>
      <c r="G25" s="214"/>
      <c r="H25" s="214"/>
      <c r="I25" s="214"/>
      <c r="J25" s="214"/>
      <c r="K25" s="214"/>
      <c r="L25" s="214"/>
      <c r="M25" s="214"/>
      <c r="N25" s="334"/>
      <c r="O25" s="31"/>
    </row>
    <row r="26" spans="1:19" s="32" customFormat="1" ht="105.75" customHeight="1" x14ac:dyDescent="0.2">
      <c r="A26" s="29"/>
      <c r="B26" s="30"/>
      <c r="C26" s="33"/>
      <c r="D26" s="1430" t="s">
        <v>407</v>
      </c>
      <c r="E26" s="1430"/>
      <c r="F26" s="1430"/>
      <c r="G26" s="1430"/>
      <c r="H26" s="1430"/>
      <c r="I26" s="1430"/>
      <c r="J26" s="1430"/>
      <c r="K26" s="1430"/>
      <c r="L26" s="1430"/>
      <c r="M26" s="1430"/>
      <c r="N26" s="334"/>
      <c r="O26" s="31"/>
    </row>
    <row r="27" spans="1:19" s="32" customFormat="1" ht="3" customHeight="1" x14ac:dyDescent="0.2">
      <c r="A27" s="29"/>
      <c r="B27" s="30"/>
      <c r="C27" s="33"/>
      <c r="D27" s="44"/>
      <c r="E27" s="44"/>
      <c r="F27" s="44"/>
      <c r="G27" s="44"/>
      <c r="H27" s="44"/>
      <c r="I27" s="44"/>
      <c r="J27" s="45"/>
      <c r="K27" s="45"/>
      <c r="L27" s="45"/>
      <c r="M27" s="46"/>
      <c r="N27" s="334"/>
      <c r="O27" s="31"/>
    </row>
    <row r="28" spans="1:19" s="32" customFormat="1" ht="57" customHeight="1" x14ac:dyDescent="0.2">
      <c r="A28" s="29"/>
      <c r="B28" s="30"/>
      <c r="C28" s="35"/>
      <c r="D28" s="1431" t="s">
        <v>53</v>
      </c>
      <c r="E28" s="1433"/>
      <c r="F28" s="1433"/>
      <c r="G28" s="1433"/>
      <c r="H28" s="1433"/>
      <c r="I28" s="1433"/>
      <c r="J28" s="1433"/>
      <c r="K28" s="1433"/>
      <c r="L28" s="1433"/>
      <c r="M28" s="1433"/>
      <c r="N28" s="334"/>
      <c r="O28" s="31"/>
      <c r="S28" s="32" t="s">
        <v>34</v>
      </c>
    </row>
    <row r="29" spans="1:19" s="32" customFormat="1" ht="3" customHeight="1" x14ac:dyDescent="0.2">
      <c r="A29" s="29"/>
      <c r="B29" s="30"/>
      <c r="C29" s="35"/>
      <c r="D29" s="215"/>
      <c r="E29" s="215"/>
      <c r="F29" s="215"/>
      <c r="G29" s="215"/>
      <c r="H29" s="215"/>
      <c r="I29" s="215"/>
      <c r="J29" s="215"/>
      <c r="K29" s="215"/>
      <c r="L29" s="215"/>
      <c r="M29" s="215"/>
      <c r="N29" s="334"/>
      <c r="O29" s="31"/>
    </row>
    <row r="30" spans="1:19" s="32" customFormat="1" ht="34.5" customHeight="1" x14ac:dyDescent="0.2">
      <c r="A30" s="29"/>
      <c r="B30" s="30"/>
      <c r="C30" s="35"/>
      <c r="D30" s="1431" t="s">
        <v>52</v>
      </c>
      <c r="E30" s="1433"/>
      <c r="F30" s="1433"/>
      <c r="G30" s="1433"/>
      <c r="H30" s="1433"/>
      <c r="I30" s="1433"/>
      <c r="J30" s="1433"/>
      <c r="K30" s="1433"/>
      <c r="L30" s="1433"/>
      <c r="M30" s="1433"/>
      <c r="N30" s="334"/>
      <c r="O30" s="31"/>
    </row>
    <row r="31" spans="1:19" s="32" customFormat="1" ht="30.75" customHeight="1" x14ac:dyDescent="0.2">
      <c r="A31" s="29"/>
      <c r="B31" s="30"/>
      <c r="C31" s="37"/>
      <c r="D31" s="72"/>
      <c r="E31" s="72"/>
      <c r="F31" s="72"/>
      <c r="G31" s="72"/>
      <c r="H31" s="72"/>
      <c r="I31" s="72"/>
      <c r="J31" s="72"/>
      <c r="K31" s="72"/>
      <c r="L31" s="72"/>
      <c r="M31" s="72"/>
      <c r="N31" s="334"/>
      <c r="O31" s="31"/>
    </row>
    <row r="32" spans="1:19" s="32" customFormat="1" ht="13.5" customHeight="1" x14ac:dyDescent="0.2">
      <c r="A32" s="29"/>
      <c r="B32" s="30"/>
      <c r="C32" s="37"/>
      <c r="D32" s="322"/>
      <c r="E32" s="322"/>
      <c r="F32" s="322"/>
      <c r="G32" s="323"/>
      <c r="H32" s="324" t="s">
        <v>17</v>
      </c>
      <c r="I32" s="321"/>
      <c r="J32" s="40"/>
      <c r="K32" s="323"/>
      <c r="L32" s="324" t="s">
        <v>24</v>
      </c>
      <c r="M32" s="321"/>
      <c r="N32" s="334"/>
      <c r="O32" s="31"/>
    </row>
    <row r="33" spans="1:16" s="32" customFormat="1" ht="6" customHeight="1" x14ac:dyDescent="0.2">
      <c r="A33" s="29"/>
      <c r="B33" s="30"/>
      <c r="C33" s="37"/>
      <c r="D33" s="325"/>
      <c r="E33" s="38"/>
      <c r="F33" s="38"/>
      <c r="G33" s="40"/>
      <c r="H33" s="39"/>
      <c r="I33" s="40"/>
      <c r="J33" s="40"/>
      <c r="K33" s="327"/>
      <c r="L33" s="328"/>
      <c r="M33" s="40"/>
      <c r="N33" s="334"/>
      <c r="O33" s="31"/>
    </row>
    <row r="34" spans="1:16" s="32" customFormat="1" ht="11.25" x14ac:dyDescent="0.2">
      <c r="A34" s="29"/>
      <c r="B34" s="30"/>
      <c r="C34" s="36"/>
      <c r="D34" s="326" t="s">
        <v>44</v>
      </c>
      <c r="E34" s="38" t="s">
        <v>36</v>
      </c>
      <c r="F34" s="38"/>
      <c r="G34" s="38"/>
      <c r="H34" s="39"/>
      <c r="I34" s="38"/>
      <c r="J34" s="40"/>
      <c r="K34" s="329"/>
      <c r="L34" s="40"/>
      <c r="M34" s="40"/>
      <c r="N34" s="334"/>
      <c r="O34" s="31"/>
    </row>
    <row r="35" spans="1:16" s="32" customFormat="1" ht="11.25" customHeight="1" x14ac:dyDescent="0.2">
      <c r="A35" s="29"/>
      <c r="B35" s="30"/>
      <c r="C35" s="37"/>
      <c r="D35" s="326" t="s">
        <v>3</v>
      </c>
      <c r="E35" s="38" t="s">
        <v>37</v>
      </c>
      <c r="F35" s="38"/>
      <c r="G35" s="40"/>
      <c r="H35" s="39"/>
      <c r="I35" s="40"/>
      <c r="J35" s="40"/>
      <c r="K35" s="329"/>
      <c r="L35" s="1028">
        <f>+capa!D57</f>
        <v>42489</v>
      </c>
      <c r="M35" s="893" t="s">
        <v>604</v>
      </c>
      <c r="N35" s="334"/>
      <c r="O35" s="31"/>
    </row>
    <row r="36" spans="1:16" s="32" customFormat="1" ht="11.25" x14ac:dyDescent="0.2">
      <c r="A36" s="29"/>
      <c r="B36" s="30"/>
      <c r="C36" s="37"/>
      <c r="D36" s="326" t="s">
        <v>40</v>
      </c>
      <c r="E36" s="38" t="s">
        <v>39</v>
      </c>
      <c r="F36" s="38"/>
      <c r="G36" s="40"/>
      <c r="H36" s="39"/>
      <c r="I36" s="40"/>
      <c r="J36" s="40"/>
      <c r="K36" s="972"/>
      <c r="L36" s="973"/>
      <c r="M36" s="973"/>
      <c r="N36" s="334"/>
      <c r="O36" s="31"/>
    </row>
    <row r="37" spans="1:16" s="32" customFormat="1" ht="12.75" customHeight="1" x14ac:dyDescent="0.2">
      <c r="A37" s="29"/>
      <c r="B37" s="30"/>
      <c r="C37" s="36"/>
      <c r="D37" s="326" t="s">
        <v>41</v>
      </c>
      <c r="E37" s="38" t="s">
        <v>20</v>
      </c>
      <c r="F37" s="38"/>
      <c r="G37" s="38"/>
      <c r="H37" s="39"/>
      <c r="I37" s="38"/>
      <c r="J37" s="40"/>
      <c r="K37" s="1680" t="str">
        <f>+[2]capa!B59</f>
        <v>(1) actualização excecional em 16/05/2015 (pg. 10, 11 e 20)</v>
      </c>
      <c r="L37" s="1681"/>
      <c r="M37" s="1681"/>
      <c r="N37" s="334"/>
      <c r="O37" s="31"/>
    </row>
    <row r="38" spans="1:16" s="32" customFormat="1" ht="11.25" x14ac:dyDescent="0.2">
      <c r="A38" s="29"/>
      <c r="B38" s="30"/>
      <c r="C38" s="36"/>
      <c r="D38" s="326" t="s">
        <v>15</v>
      </c>
      <c r="E38" s="38" t="s">
        <v>5</v>
      </c>
      <c r="F38" s="38"/>
      <c r="G38" s="38"/>
      <c r="H38" s="39"/>
      <c r="I38" s="38"/>
      <c r="J38" s="40"/>
      <c r="K38" s="1680"/>
      <c r="L38" s="1681"/>
      <c r="M38" s="1681"/>
      <c r="N38" s="334"/>
      <c r="O38" s="31"/>
    </row>
    <row r="39" spans="1:16" s="32" customFormat="1" ht="8.25" customHeight="1" x14ac:dyDescent="0.2">
      <c r="A39" s="29"/>
      <c r="B39" s="30"/>
      <c r="C39" s="30"/>
      <c r="D39" s="30"/>
      <c r="E39" s="30"/>
      <c r="F39" s="30"/>
      <c r="G39" s="30"/>
      <c r="H39" s="30"/>
      <c r="I39" s="30"/>
      <c r="J39" s="30"/>
      <c r="K39" s="25"/>
      <c r="L39" s="30"/>
      <c r="M39" s="30"/>
      <c r="N39" s="334"/>
      <c r="O39" s="31"/>
    </row>
    <row r="40" spans="1:16" ht="13.5" customHeight="1" x14ac:dyDescent="0.2">
      <c r="A40" s="24"/>
      <c r="B40" s="28"/>
      <c r="C40" s="26"/>
      <c r="D40" s="26"/>
      <c r="E40" s="20"/>
      <c r="F40" s="25"/>
      <c r="G40" s="25"/>
      <c r="H40" s="25"/>
      <c r="I40" s="25"/>
      <c r="J40" s="25"/>
      <c r="L40" s="1428">
        <v>42461</v>
      </c>
      <c r="M40" s="1429"/>
      <c r="N40" s="370">
        <v>3</v>
      </c>
      <c r="O40" s="173"/>
      <c r="P40" s="173"/>
    </row>
    <row r="42" spans="1:16" x14ac:dyDescent="0.2">
      <c r="C42" s="804"/>
    </row>
    <row r="45" spans="1:16" ht="8.25" customHeight="1" x14ac:dyDescent="0.2"/>
    <row r="47" spans="1:16" ht="9" customHeight="1" x14ac:dyDescent="0.2">
      <c r="N47" s="32"/>
    </row>
    <row r="48" spans="1:16" ht="8.25" customHeight="1" x14ac:dyDescent="0.2">
      <c r="M48" s="41"/>
      <c r="N48" s="41"/>
    </row>
    <row r="49" ht="9.75" customHeight="1" x14ac:dyDescent="0.2"/>
  </sheetData>
  <customSheetViews>
    <customSheetView guid="{87E9DA1B-1CEB-458D-87A5-C4E38BAE485A}" showPageBreaks="1" printArea="1" showRuler="0" topLeftCell="A19">
      <selection activeCell="EW151" sqref="EW151:FA155"/>
      <pageMargins left="0.15748031496062992" right="0.15748031496062992" top="0.19685039370078741" bottom="0.19685039370078741" header="0" footer="0"/>
      <printOptions horizontalCentered="1"/>
      <pageSetup paperSize="9" orientation="portrait" r:id="rId1"/>
      <headerFooter alignWithMargins="0"/>
    </customSheetView>
    <customSheetView guid="{5859C3A0-D6FB-40D9-B6C2-346CB5A63A0A}" showRuler="0" topLeftCell="A19">
      <selection activeCell="EW151" sqref="EW151:FA155"/>
      <pageMargins left="0.15748031496062992" right="0.15748031496062992" top="0.19685039370078741" bottom="0.19685039370078741" header="0" footer="0"/>
      <printOptions horizontalCentered="1"/>
      <pageSetup paperSize="9" orientation="portrait" r:id="rId2"/>
      <headerFooter alignWithMargins="0"/>
    </customSheetView>
    <customSheetView guid="{D8E90C30-C61D-40A7-989F-8651AA8E91E2}" showPageBreaks="1" printArea="1" showRuler="0">
      <selection activeCell="M6" sqref="M6"/>
      <pageMargins left="0.15748031496062992" right="0.15748031496062992" top="0.19685039370078741" bottom="0.19685039370078741" header="0" footer="0"/>
      <printOptions horizontalCentered="1"/>
      <pageSetup paperSize="9" orientation="portrait" r:id="rId3"/>
      <headerFooter alignWithMargins="0"/>
    </customSheetView>
  </customSheetViews>
  <mergeCells count="17">
    <mergeCell ref="B1:E1"/>
    <mergeCell ref="C3:M4"/>
    <mergeCell ref="D20:M20"/>
    <mergeCell ref="D12:M12"/>
    <mergeCell ref="D10:M10"/>
    <mergeCell ref="D6:M6"/>
    <mergeCell ref="D16:M16"/>
    <mergeCell ref="D14:M14"/>
    <mergeCell ref="D8:M8"/>
    <mergeCell ref="L40:M40"/>
    <mergeCell ref="D26:M26"/>
    <mergeCell ref="D22:M22"/>
    <mergeCell ref="D18:M18"/>
    <mergeCell ref="D28:M28"/>
    <mergeCell ref="D30:M30"/>
    <mergeCell ref="D24:M24"/>
    <mergeCell ref="K37:M38"/>
  </mergeCells>
  <phoneticPr fontId="5" type="noConversion"/>
  <printOptions horizontalCentered="1"/>
  <pageMargins left="0.15748031496062992" right="0.15748031496062992" top="0.19685039370078741" bottom="0.19685039370078741" header="0" footer="0"/>
  <pageSetup paperSize="9" orientation="portrait" r:id="rId4"/>
  <headerFooter alignWithMargins="0"/>
  <drawing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P61"/>
  <sheetViews>
    <sheetView showRuler="0" workbookViewId="0"/>
  </sheetViews>
  <sheetFormatPr defaultRowHeight="12.75" x14ac:dyDescent="0.2"/>
  <cols>
    <col min="1" max="1" width="1" style="1043" customWidth="1"/>
    <col min="2" max="2" width="2.5703125" style="1043" customWidth="1"/>
    <col min="3" max="3" width="1" style="1043" customWidth="1"/>
    <col min="4" max="4" width="21.85546875" style="1043" customWidth="1"/>
    <col min="5" max="5" width="9.28515625" style="1043" customWidth="1"/>
    <col min="6" max="6" width="5.42578125" style="1043" customWidth="1"/>
    <col min="7" max="7" width="9.28515625" style="1043" customWidth="1"/>
    <col min="8" max="8" width="5.42578125" style="1043" customWidth="1"/>
    <col min="9" max="9" width="9.28515625" style="1043" customWidth="1"/>
    <col min="10" max="10" width="5.42578125" style="1043" customWidth="1"/>
    <col min="11" max="11" width="9.28515625" style="1043" customWidth="1"/>
    <col min="12" max="12" width="5.42578125" style="1043" customWidth="1"/>
    <col min="13" max="13" width="9.28515625" style="1043" customWidth="1"/>
    <col min="14" max="14" width="5.42578125" style="1043" customWidth="1"/>
    <col min="15" max="15" width="2.5703125" style="1043" customWidth="1"/>
    <col min="16" max="16" width="1" style="1043" customWidth="1"/>
    <col min="17" max="16384" width="9.140625" style="1043"/>
  </cols>
  <sheetData>
    <row r="1" spans="1:16" ht="13.5" customHeight="1" x14ac:dyDescent="0.2">
      <c r="A1" s="1039"/>
      <c r="B1" s="1040"/>
      <c r="C1" s="1040"/>
      <c r="D1" s="1041"/>
      <c r="E1" s="1040"/>
      <c r="F1" s="1040"/>
      <c r="G1" s="1040"/>
      <c r="H1" s="1040"/>
      <c r="I1" s="1451" t="s">
        <v>388</v>
      </c>
      <c r="J1" s="1451"/>
      <c r="K1" s="1451"/>
      <c r="L1" s="1451"/>
      <c r="M1" s="1451"/>
      <c r="N1" s="1451"/>
      <c r="O1" s="1042"/>
      <c r="P1" s="1051"/>
    </row>
    <row r="2" spans="1:16" ht="6" customHeight="1" x14ac:dyDescent="0.2">
      <c r="A2" s="1051"/>
      <c r="B2" s="1256"/>
      <c r="C2" s="1055"/>
      <c r="D2" s="1055"/>
      <c r="E2" s="1055"/>
      <c r="F2" s="1055"/>
      <c r="G2" s="1055"/>
      <c r="H2" s="1055"/>
      <c r="I2" s="1055"/>
      <c r="J2" s="1055"/>
      <c r="K2" s="1055"/>
      <c r="L2" s="1055"/>
      <c r="M2" s="1055"/>
      <c r="N2" s="1055"/>
      <c r="O2" s="1039"/>
      <c r="P2" s="1051"/>
    </row>
    <row r="3" spans="1:16" ht="13.5" customHeight="1" thickBot="1" x14ac:dyDescent="0.25">
      <c r="A3" s="1051"/>
      <c r="B3" s="1099"/>
      <c r="C3" s="1081"/>
      <c r="D3" s="1039"/>
      <c r="E3" s="1039"/>
      <c r="F3" s="1039"/>
      <c r="G3" s="1111"/>
      <c r="H3" s="1039"/>
      <c r="I3" s="1039"/>
      <c r="J3" s="1039"/>
      <c r="K3" s="1039"/>
      <c r="L3" s="1039"/>
      <c r="M3" s="1445" t="s">
        <v>73</v>
      </c>
      <c r="N3" s="1445"/>
      <c r="O3" s="1039"/>
      <c r="P3" s="1051"/>
    </row>
    <row r="4" spans="1:16" s="1061" customFormat="1" ht="13.5" customHeight="1" thickBot="1" x14ac:dyDescent="0.25">
      <c r="A4" s="1059"/>
      <c r="B4" s="1098"/>
      <c r="C4" s="1198" t="s">
        <v>181</v>
      </c>
      <c r="D4" s="1199"/>
      <c r="E4" s="1199"/>
      <c r="F4" s="1199"/>
      <c r="G4" s="1199"/>
      <c r="H4" s="1199"/>
      <c r="I4" s="1199"/>
      <c r="J4" s="1199"/>
      <c r="K4" s="1199"/>
      <c r="L4" s="1199"/>
      <c r="M4" s="1199"/>
      <c r="N4" s="1200"/>
      <c r="O4" s="1039"/>
      <c r="P4" s="1059"/>
    </row>
    <row r="5" spans="1:16" ht="3.75" customHeight="1" x14ac:dyDescent="0.2">
      <c r="A5" s="1051"/>
      <c r="B5" s="1110"/>
      <c r="C5" s="1452" t="s">
        <v>159</v>
      </c>
      <c r="D5" s="1453"/>
      <c r="E5" s="1257"/>
      <c r="F5" s="1257"/>
      <c r="G5" s="1257"/>
      <c r="H5" s="1257"/>
      <c r="I5" s="1257"/>
      <c r="J5" s="1257"/>
      <c r="K5" s="1081"/>
      <c r="L5" s="1257"/>
      <c r="M5" s="1257"/>
      <c r="N5" s="1257"/>
      <c r="O5" s="1039"/>
      <c r="P5" s="1051"/>
    </row>
    <row r="6" spans="1:16" ht="13.5" customHeight="1" x14ac:dyDescent="0.2">
      <c r="A6" s="1051"/>
      <c r="B6" s="1110"/>
      <c r="C6" s="1453"/>
      <c r="D6" s="1453"/>
      <c r="E6" s="1044" t="s">
        <v>598</v>
      </c>
      <c r="F6" s="1045" t="s">
        <v>34</v>
      </c>
      <c r="G6" s="1044" t="s">
        <v>34</v>
      </c>
      <c r="H6" s="1045" t="s">
        <v>34</v>
      </c>
      <c r="I6" s="1046"/>
      <c r="J6" s="1045" t="s">
        <v>554</v>
      </c>
      <c r="K6" s="1047" t="s">
        <v>34</v>
      </c>
      <c r="L6" s="1048" t="s">
        <v>34</v>
      </c>
      <c r="M6" s="1048" t="s">
        <v>34</v>
      </c>
      <c r="N6" s="1049"/>
      <c r="O6" s="1039"/>
      <c r="P6" s="1051"/>
    </row>
    <row r="7" spans="1:16" x14ac:dyDescent="0.2">
      <c r="A7" s="1051"/>
      <c r="B7" s="1110"/>
      <c r="C7" s="1082"/>
      <c r="D7" s="1082"/>
      <c r="E7" s="1441" t="s">
        <v>599</v>
      </c>
      <c r="F7" s="1441"/>
      <c r="G7" s="1441" t="s">
        <v>600</v>
      </c>
      <c r="H7" s="1441"/>
      <c r="I7" s="1441" t="s">
        <v>601</v>
      </c>
      <c r="J7" s="1441"/>
      <c r="K7" s="1441" t="s">
        <v>602</v>
      </c>
      <c r="L7" s="1441"/>
      <c r="M7" s="1441" t="s">
        <v>599</v>
      </c>
      <c r="N7" s="1441"/>
      <c r="O7" s="1039"/>
      <c r="P7" s="1051"/>
    </row>
    <row r="8" spans="1:16" s="1068" customFormat="1" ht="18" customHeight="1" x14ac:dyDescent="0.2">
      <c r="A8" s="1065"/>
      <c r="B8" s="1103"/>
      <c r="C8" s="1438" t="s">
        <v>2</v>
      </c>
      <c r="D8" s="1438"/>
      <c r="E8" s="1449">
        <v>10367.799999999999</v>
      </c>
      <c r="F8" s="1449"/>
      <c r="G8" s="1449">
        <v>10354.700000000001</v>
      </c>
      <c r="H8" s="1449"/>
      <c r="I8" s="1449">
        <v>10343.4</v>
      </c>
      <c r="J8" s="1449"/>
      <c r="K8" s="1449">
        <v>10331.700000000001</v>
      </c>
      <c r="L8" s="1449"/>
      <c r="M8" s="1450">
        <v>10319</v>
      </c>
      <c r="N8" s="1450"/>
      <c r="O8" s="1039"/>
      <c r="P8" s="1065"/>
    </row>
    <row r="9" spans="1:16" ht="14.25" customHeight="1" x14ac:dyDescent="0.2">
      <c r="A9" s="1051"/>
      <c r="B9" s="1099"/>
      <c r="C9" s="778" t="s">
        <v>72</v>
      </c>
      <c r="D9" s="1070"/>
      <c r="E9" s="1443">
        <v>4910.7</v>
      </c>
      <c r="F9" s="1443"/>
      <c r="G9" s="1443">
        <v>4909.8999999999996</v>
      </c>
      <c r="H9" s="1443"/>
      <c r="I9" s="1443">
        <v>4902.2</v>
      </c>
      <c r="J9" s="1443"/>
      <c r="K9" s="1443">
        <v>4894.6000000000004</v>
      </c>
      <c r="L9" s="1443"/>
      <c r="M9" s="1446">
        <v>4885.8999999999996</v>
      </c>
      <c r="N9" s="1446"/>
      <c r="O9" s="1102"/>
      <c r="P9" s="1051"/>
    </row>
    <row r="10" spans="1:16" ht="14.25" customHeight="1" x14ac:dyDescent="0.2">
      <c r="A10" s="1051"/>
      <c r="B10" s="1099"/>
      <c r="C10" s="778" t="s">
        <v>71</v>
      </c>
      <c r="D10" s="1070"/>
      <c r="E10" s="1443">
        <v>5457.2</v>
      </c>
      <c r="F10" s="1443"/>
      <c r="G10" s="1443">
        <v>5444.8</v>
      </c>
      <c r="H10" s="1443"/>
      <c r="I10" s="1443">
        <v>5441.2</v>
      </c>
      <c r="J10" s="1443"/>
      <c r="K10" s="1443">
        <v>5437.1</v>
      </c>
      <c r="L10" s="1443"/>
      <c r="M10" s="1446">
        <v>5433.1</v>
      </c>
      <c r="N10" s="1446"/>
      <c r="O10" s="1102"/>
      <c r="P10" s="1051"/>
    </row>
    <row r="11" spans="1:16" ht="18.75" customHeight="1" x14ac:dyDescent="0.2">
      <c r="A11" s="1051"/>
      <c r="B11" s="1099"/>
      <c r="C11" s="778" t="s">
        <v>180</v>
      </c>
      <c r="D11" s="1258"/>
      <c r="E11" s="1443">
        <v>1492.9</v>
      </c>
      <c r="F11" s="1443"/>
      <c r="G11" s="1443">
        <v>1484</v>
      </c>
      <c r="H11" s="1443"/>
      <c r="I11" s="1443">
        <v>1475</v>
      </c>
      <c r="J11" s="1443"/>
      <c r="K11" s="1443">
        <v>1466.4</v>
      </c>
      <c r="L11" s="1443"/>
      <c r="M11" s="1446">
        <v>1458.8</v>
      </c>
      <c r="N11" s="1446"/>
      <c r="O11" s="1102"/>
      <c r="P11" s="1051"/>
    </row>
    <row r="12" spans="1:16" ht="13.5" customHeight="1" x14ac:dyDescent="0.2">
      <c r="A12" s="1051"/>
      <c r="B12" s="1099"/>
      <c r="C12" s="778" t="s">
        <v>160</v>
      </c>
      <c r="D12" s="1070"/>
      <c r="E12" s="1443">
        <v>1098.0999999999999</v>
      </c>
      <c r="F12" s="1443"/>
      <c r="G12" s="1443">
        <v>1103.3</v>
      </c>
      <c r="H12" s="1443"/>
      <c r="I12" s="1443">
        <v>1103.0999999999999</v>
      </c>
      <c r="J12" s="1443"/>
      <c r="K12" s="1443">
        <v>1101.9000000000001</v>
      </c>
      <c r="L12" s="1443"/>
      <c r="M12" s="1446">
        <v>1100.4000000000001</v>
      </c>
      <c r="N12" s="1446"/>
      <c r="O12" s="1102"/>
      <c r="P12" s="1051"/>
    </row>
    <row r="13" spans="1:16" ht="13.5" customHeight="1" x14ac:dyDescent="0.2">
      <c r="A13" s="1051"/>
      <c r="B13" s="1099"/>
      <c r="C13" s="778" t="s">
        <v>161</v>
      </c>
      <c r="D13" s="1070"/>
      <c r="E13" s="1443">
        <v>2811.6</v>
      </c>
      <c r="F13" s="1443"/>
      <c r="G13" s="1443">
        <v>2805.3</v>
      </c>
      <c r="H13" s="1443"/>
      <c r="I13" s="1443">
        <v>2791.1</v>
      </c>
      <c r="J13" s="1443"/>
      <c r="K13" s="1443">
        <v>2775.3</v>
      </c>
      <c r="L13" s="1443"/>
      <c r="M13" s="1446">
        <v>2758.9</v>
      </c>
      <c r="N13" s="1446"/>
      <c r="O13" s="1102"/>
      <c r="P13" s="1051"/>
    </row>
    <row r="14" spans="1:16" ht="13.5" customHeight="1" x14ac:dyDescent="0.2">
      <c r="A14" s="1051"/>
      <c r="B14" s="1099"/>
      <c r="C14" s="778" t="s">
        <v>162</v>
      </c>
      <c r="D14" s="1070"/>
      <c r="E14" s="1443">
        <v>4965.2</v>
      </c>
      <c r="F14" s="1443"/>
      <c r="G14" s="1443">
        <v>4962.2</v>
      </c>
      <c r="H14" s="1443"/>
      <c r="I14" s="1443">
        <v>4974.2</v>
      </c>
      <c r="J14" s="1443"/>
      <c r="K14" s="1443">
        <v>4988.1000000000004</v>
      </c>
      <c r="L14" s="1443"/>
      <c r="M14" s="1446">
        <v>5000.8999999999996</v>
      </c>
      <c r="N14" s="1446"/>
      <c r="O14" s="1102"/>
      <c r="P14" s="1051"/>
    </row>
    <row r="15" spans="1:16" s="1068" customFormat="1" ht="18" customHeight="1" x14ac:dyDescent="0.2">
      <c r="A15" s="1065"/>
      <c r="B15" s="1103"/>
      <c r="C15" s="1438" t="s">
        <v>179</v>
      </c>
      <c r="D15" s="1438"/>
      <c r="E15" s="1449">
        <v>5189.8</v>
      </c>
      <c r="F15" s="1449"/>
      <c r="G15" s="1449">
        <v>5190</v>
      </c>
      <c r="H15" s="1449"/>
      <c r="I15" s="1449">
        <v>5201.2</v>
      </c>
      <c r="J15" s="1449"/>
      <c r="K15" s="1449">
        <v>5194.1000000000004</v>
      </c>
      <c r="L15" s="1449"/>
      <c r="M15" s="1450">
        <v>5195.3999999999996</v>
      </c>
      <c r="N15" s="1450"/>
      <c r="O15" s="1104"/>
      <c r="P15" s="1065"/>
    </row>
    <row r="16" spans="1:16" ht="13.5" customHeight="1" x14ac:dyDescent="0.2">
      <c r="A16" s="1051"/>
      <c r="B16" s="1099"/>
      <c r="C16" s="778" t="s">
        <v>72</v>
      </c>
      <c r="D16" s="1070"/>
      <c r="E16" s="1443">
        <v>2660.4</v>
      </c>
      <c r="F16" s="1443"/>
      <c r="G16" s="1443">
        <v>2647.9</v>
      </c>
      <c r="H16" s="1443"/>
      <c r="I16" s="1443">
        <v>2654.3</v>
      </c>
      <c r="J16" s="1443"/>
      <c r="K16" s="1443">
        <v>2654</v>
      </c>
      <c r="L16" s="1443"/>
      <c r="M16" s="1446">
        <v>2673.1</v>
      </c>
      <c r="N16" s="1446"/>
      <c r="O16" s="1102"/>
      <c r="P16" s="1051"/>
    </row>
    <row r="17" spans="1:16" ht="13.5" customHeight="1" x14ac:dyDescent="0.2">
      <c r="A17" s="1051"/>
      <c r="B17" s="1099"/>
      <c r="C17" s="778" t="s">
        <v>71</v>
      </c>
      <c r="D17" s="1070"/>
      <c r="E17" s="1443">
        <v>2529.5</v>
      </c>
      <c r="F17" s="1443"/>
      <c r="G17" s="1443">
        <v>2542.1</v>
      </c>
      <c r="H17" s="1443"/>
      <c r="I17" s="1443">
        <v>2546.8000000000002</v>
      </c>
      <c r="J17" s="1443"/>
      <c r="K17" s="1443">
        <v>2540.1</v>
      </c>
      <c r="L17" s="1443"/>
      <c r="M17" s="1446">
        <v>2522.3000000000002</v>
      </c>
      <c r="N17" s="1446"/>
      <c r="O17" s="1102"/>
      <c r="P17" s="1051"/>
    </row>
    <row r="18" spans="1:16" ht="18.75" customHeight="1" x14ac:dyDescent="0.2">
      <c r="A18" s="1051"/>
      <c r="B18" s="1099"/>
      <c r="C18" s="778" t="s">
        <v>160</v>
      </c>
      <c r="D18" s="1070"/>
      <c r="E18" s="1443">
        <v>369.5</v>
      </c>
      <c r="F18" s="1443"/>
      <c r="G18" s="1443">
        <v>369</v>
      </c>
      <c r="H18" s="1443"/>
      <c r="I18" s="1443">
        <v>351.2</v>
      </c>
      <c r="J18" s="1443"/>
      <c r="K18" s="1443">
        <v>384.4</v>
      </c>
      <c r="L18" s="1443"/>
      <c r="M18" s="1446">
        <v>373.5</v>
      </c>
      <c r="N18" s="1446"/>
      <c r="O18" s="1102"/>
      <c r="P18" s="1051"/>
    </row>
    <row r="19" spans="1:16" ht="13.5" customHeight="1" x14ac:dyDescent="0.2">
      <c r="A19" s="1051"/>
      <c r="B19" s="1099"/>
      <c r="C19" s="778" t="s">
        <v>161</v>
      </c>
      <c r="D19" s="1070"/>
      <c r="E19" s="1443">
        <v>2551.6999999999998</v>
      </c>
      <c r="F19" s="1443"/>
      <c r="G19" s="1443">
        <v>2547</v>
      </c>
      <c r="H19" s="1443"/>
      <c r="I19" s="1443">
        <v>2534.9</v>
      </c>
      <c r="J19" s="1443"/>
      <c r="K19" s="1443">
        <v>2511</v>
      </c>
      <c r="L19" s="1443"/>
      <c r="M19" s="1446">
        <v>2514.6</v>
      </c>
      <c r="N19" s="1446"/>
      <c r="O19" s="1102"/>
      <c r="P19" s="1051"/>
    </row>
    <row r="20" spans="1:16" ht="13.5" customHeight="1" x14ac:dyDescent="0.2">
      <c r="A20" s="1051"/>
      <c r="B20" s="1099"/>
      <c r="C20" s="778" t="s">
        <v>162</v>
      </c>
      <c r="D20" s="1070"/>
      <c r="E20" s="1443">
        <v>2268.6999999999998</v>
      </c>
      <c r="F20" s="1443"/>
      <c r="G20" s="1443">
        <v>2274.1</v>
      </c>
      <c r="H20" s="1443"/>
      <c r="I20" s="1443">
        <v>2315.1</v>
      </c>
      <c r="J20" s="1443"/>
      <c r="K20" s="1443">
        <v>2298.6999999999998</v>
      </c>
      <c r="L20" s="1443"/>
      <c r="M20" s="1446">
        <v>2307.1999999999998</v>
      </c>
      <c r="N20" s="1446"/>
      <c r="O20" s="1102"/>
      <c r="P20" s="1051"/>
    </row>
    <row r="21" spans="1:16" s="1262" customFormat="1" ht="18" customHeight="1" x14ac:dyDescent="0.2">
      <c r="A21" s="1259"/>
      <c r="B21" s="1260"/>
      <c r="C21" s="1438" t="s">
        <v>500</v>
      </c>
      <c r="D21" s="1438"/>
      <c r="E21" s="1448">
        <v>58.5</v>
      </c>
      <c r="F21" s="1448"/>
      <c r="G21" s="1448">
        <v>58.5</v>
      </c>
      <c r="H21" s="1448"/>
      <c r="I21" s="1448">
        <v>58.6</v>
      </c>
      <c r="J21" s="1448"/>
      <c r="K21" s="1448">
        <v>58.6</v>
      </c>
      <c r="L21" s="1448"/>
      <c r="M21" s="1447">
        <v>58.6</v>
      </c>
      <c r="N21" s="1447"/>
      <c r="O21" s="1261"/>
      <c r="P21" s="1259"/>
    </row>
    <row r="22" spans="1:16" ht="13.5" customHeight="1" x14ac:dyDescent="0.2">
      <c r="A22" s="1051"/>
      <c r="B22" s="1099"/>
      <c r="C22" s="778" t="s">
        <v>72</v>
      </c>
      <c r="D22" s="1070"/>
      <c r="E22" s="1443">
        <v>64.2</v>
      </c>
      <c r="F22" s="1443"/>
      <c r="G22" s="1443">
        <v>63.8</v>
      </c>
      <c r="H22" s="1443"/>
      <c r="I22" s="1443">
        <v>64</v>
      </c>
      <c r="J22" s="1443"/>
      <c r="K22" s="1443">
        <v>64.099999999999994</v>
      </c>
      <c r="L22" s="1443"/>
      <c r="M22" s="1446">
        <v>64.599999999999994</v>
      </c>
      <c r="N22" s="1446"/>
      <c r="O22" s="1102"/>
      <c r="P22" s="1051"/>
    </row>
    <row r="23" spans="1:16" ht="13.5" customHeight="1" x14ac:dyDescent="0.2">
      <c r="A23" s="1051"/>
      <c r="B23" s="1099"/>
      <c r="C23" s="778" t="s">
        <v>71</v>
      </c>
      <c r="D23" s="1070"/>
      <c r="E23" s="1443">
        <v>53.5</v>
      </c>
      <c r="F23" s="1443"/>
      <c r="G23" s="1443">
        <v>53.8</v>
      </c>
      <c r="H23" s="1443"/>
      <c r="I23" s="1443">
        <v>53.9</v>
      </c>
      <c r="J23" s="1443"/>
      <c r="K23" s="1443">
        <v>53.8</v>
      </c>
      <c r="L23" s="1443"/>
      <c r="M23" s="1446">
        <v>53.4</v>
      </c>
      <c r="N23" s="1446"/>
      <c r="O23" s="1102"/>
      <c r="P23" s="1051"/>
    </row>
    <row r="24" spans="1:16" ht="18.75" customHeight="1" x14ac:dyDescent="0.2">
      <c r="A24" s="1051"/>
      <c r="B24" s="1099"/>
      <c r="C24" s="778" t="s">
        <v>175</v>
      </c>
      <c r="D24" s="1070"/>
      <c r="E24" s="1443">
        <v>73.2</v>
      </c>
      <c r="F24" s="1443"/>
      <c r="G24" s="1443">
        <v>73.2</v>
      </c>
      <c r="H24" s="1443"/>
      <c r="I24" s="1443">
        <v>73.3</v>
      </c>
      <c r="J24" s="1443"/>
      <c r="K24" s="1443">
        <v>73.5</v>
      </c>
      <c r="L24" s="1443"/>
      <c r="M24" s="1446">
        <v>73.599999999999994</v>
      </c>
      <c r="N24" s="1446"/>
      <c r="O24" s="1102"/>
      <c r="P24" s="1051"/>
    </row>
    <row r="25" spans="1:16" ht="13.5" customHeight="1" x14ac:dyDescent="0.2">
      <c r="A25" s="1051"/>
      <c r="B25" s="1099"/>
      <c r="C25" s="778" t="s">
        <v>160</v>
      </c>
      <c r="D25" s="1070"/>
      <c r="E25" s="1443">
        <v>33.6</v>
      </c>
      <c r="F25" s="1443"/>
      <c r="G25" s="1443">
        <v>33.4</v>
      </c>
      <c r="H25" s="1443"/>
      <c r="I25" s="1443">
        <v>31.8</v>
      </c>
      <c r="J25" s="1443"/>
      <c r="K25" s="1443">
        <v>34.9</v>
      </c>
      <c r="L25" s="1443"/>
      <c r="M25" s="1446">
        <v>33.9</v>
      </c>
      <c r="N25" s="1446"/>
      <c r="O25" s="1102"/>
      <c r="P25" s="1051"/>
    </row>
    <row r="26" spans="1:16" ht="13.5" customHeight="1" x14ac:dyDescent="0.2">
      <c r="A26" s="1051"/>
      <c r="B26" s="1099"/>
      <c r="C26" s="778" t="s">
        <v>161</v>
      </c>
      <c r="D26" s="1039"/>
      <c r="E26" s="1442">
        <v>90.8</v>
      </c>
      <c r="F26" s="1442"/>
      <c r="G26" s="1442">
        <v>90.8</v>
      </c>
      <c r="H26" s="1442"/>
      <c r="I26" s="1442">
        <v>90.8</v>
      </c>
      <c r="J26" s="1442"/>
      <c r="K26" s="1443">
        <v>90.5</v>
      </c>
      <c r="L26" s="1443"/>
      <c r="M26" s="1444">
        <v>91.1</v>
      </c>
      <c r="N26" s="1444"/>
      <c r="O26" s="1102"/>
      <c r="P26" s="1051"/>
    </row>
    <row r="27" spans="1:16" ht="13.5" customHeight="1" x14ac:dyDescent="0.2">
      <c r="A27" s="1051"/>
      <c r="B27" s="1099"/>
      <c r="C27" s="778" t="s">
        <v>162</v>
      </c>
      <c r="D27" s="1039"/>
      <c r="E27" s="1442">
        <v>45.7</v>
      </c>
      <c r="F27" s="1442"/>
      <c r="G27" s="1442">
        <v>45.8</v>
      </c>
      <c r="H27" s="1442"/>
      <c r="I27" s="1442">
        <v>46.5</v>
      </c>
      <c r="J27" s="1442"/>
      <c r="K27" s="1443">
        <v>46.1</v>
      </c>
      <c r="L27" s="1443"/>
      <c r="M27" s="1444">
        <v>46.1</v>
      </c>
      <c r="N27" s="1444"/>
      <c r="O27" s="1102"/>
      <c r="P27" s="1051"/>
    </row>
    <row r="28" spans="1:16" ht="13.5" customHeight="1" x14ac:dyDescent="0.2">
      <c r="A28" s="1051"/>
      <c r="B28" s="1099"/>
      <c r="C28" s="779" t="s">
        <v>178</v>
      </c>
      <c r="D28" s="1039"/>
      <c r="E28" s="780"/>
      <c r="F28" s="780"/>
      <c r="G28" s="780"/>
      <c r="H28" s="780"/>
      <c r="I28" s="780"/>
      <c r="J28" s="780"/>
      <c r="K28" s="780"/>
      <c r="L28" s="780"/>
      <c r="M28" s="780"/>
      <c r="N28" s="780"/>
      <c r="O28" s="1102"/>
      <c r="P28" s="1051"/>
    </row>
    <row r="29" spans="1:16" ht="15.75" customHeight="1" thickBot="1" x14ac:dyDescent="0.25">
      <c r="A29" s="1051"/>
      <c r="B29" s="1099"/>
      <c r="C29" s="1057"/>
      <c r="D29" s="1102"/>
      <c r="E29" s="1102"/>
      <c r="F29" s="1102"/>
      <c r="G29" s="1102"/>
      <c r="H29" s="1102"/>
      <c r="I29" s="1102"/>
      <c r="J29" s="1102"/>
      <c r="K29" s="1102"/>
      <c r="L29" s="1102"/>
      <c r="M29" s="1445"/>
      <c r="N29" s="1445"/>
      <c r="O29" s="1102"/>
      <c r="P29" s="1051"/>
    </row>
    <row r="30" spans="1:16" s="1061" customFormat="1" ht="13.5" customHeight="1" thickBot="1" x14ac:dyDescent="0.25">
      <c r="A30" s="1059"/>
      <c r="B30" s="1098"/>
      <c r="C30" s="1198" t="s">
        <v>501</v>
      </c>
      <c r="D30" s="1199"/>
      <c r="E30" s="1199"/>
      <c r="F30" s="1199"/>
      <c r="G30" s="1199"/>
      <c r="H30" s="1199"/>
      <c r="I30" s="1199"/>
      <c r="J30" s="1199"/>
      <c r="K30" s="1199"/>
      <c r="L30" s="1199"/>
      <c r="M30" s="1199"/>
      <c r="N30" s="1200"/>
      <c r="O30" s="1102"/>
      <c r="P30" s="1059"/>
    </row>
    <row r="31" spans="1:16" s="1061" customFormat="1" ht="3.75" customHeight="1" x14ac:dyDescent="0.2">
      <c r="A31" s="1059"/>
      <c r="B31" s="1098"/>
      <c r="C31" s="1440" t="s">
        <v>163</v>
      </c>
      <c r="D31" s="1440"/>
      <c r="E31" s="1060"/>
      <c r="F31" s="1060"/>
      <c r="G31" s="1060"/>
      <c r="H31" s="1060"/>
      <c r="I31" s="1060"/>
      <c r="J31" s="1060"/>
      <c r="K31" s="1060"/>
      <c r="L31" s="1060"/>
      <c r="M31" s="1060"/>
      <c r="N31" s="1060"/>
      <c r="O31" s="1102"/>
      <c r="P31" s="1059"/>
    </row>
    <row r="32" spans="1:16" ht="13.5" customHeight="1" x14ac:dyDescent="0.2">
      <c r="A32" s="1051"/>
      <c r="B32" s="1099"/>
      <c r="C32" s="1440"/>
      <c r="D32" s="1440"/>
      <c r="E32" s="1044" t="s">
        <v>598</v>
      </c>
      <c r="F32" s="1045" t="s">
        <v>34</v>
      </c>
      <c r="G32" s="1044" t="s">
        <v>34</v>
      </c>
      <c r="H32" s="1045" t="s">
        <v>34</v>
      </c>
      <c r="I32" s="1046"/>
      <c r="J32" s="1045" t="s">
        <v>554</v>
      </c>
      <c r="K32" s="1047" t="s">
        <v>34</v>
      </c>
      <c r="L32" s="1048" t="s">
        <v>34</v>
      </c>
      <c r="M32" s="1048" t="s">
        <v>34</v>
      </c>
      <c r="N32" s="1049"/>
      <c r="O32" s="1102"/>
      <c r="P32" s="1051"/>
    </row>
    <row r="33" spans="1:16" x14ac:dyDescent="0.2">
      <c r="A33" s="1051"/>
      <c r="B33" s="1099"/>
      <c r="C33" s="1082"/>
      <c r="D33" s="1082"/>
      <c r="E33" s="1441" t="str">
        <f>+E7</f>
        <v>4.º trimestre</v>
      </c>
      <c r="F33" s="1441"/>
      <c r="G33" s="1441" t="str">
        <f>+G7</f>
        <v>1.º trimestre</v>
      </c>
      <c r="H33" s="1441"/>
      <c r="I33" s="1441" t="str">
        <f>+I7</f>
        <v>2.º trimestre</v>
      </c>
      <c r="J33" s="1441"/>
      <c r="K33" s="1441" t="str">
        <f>+K7</f>
        <v>3.º trimestre</v>
      </c>
      <c r="L33" s="1441"/>
      <c r="M33" s="1441" t="str">
        <f>+M7</f>
        <v>4.º trimestre</v>
      </c>
      <c r="N33" s="1441"/>
      <c r="O33" s="1102"/>
      <c r="P33" s="1051"/>
    </row>
    <row r="34" spans="1:16" x14ac:dyDescent="0.2">
      <c r="A34" s="1051"/>
      <c r="B34" s="1099"/>
      <c r="C34" s="1082"/>
      <c r="D34" s="1082"/>
      <c r="E34" s="790" t="s">
        <v>164</v>
      </c>
      <c r="F34" s="790" t="s">
        <v>107</v>
      </c>
      <c r="G34" s="790" t="s">
        <v>164</v>
      </c>
      <c r="H34" s="790" t="s">
        <v>107</v>
      </c>
      <c r="I34" s="791" t="s">
        <v>164</v>
      </c>
      <c r="J34" s="791" t="s">
        <v>107</v>
      </c>
      <c r="K34" s="791" t="s">
        <v>164</v>
      </c>
      <c r="L34" s="791" t="s">
        <v>107</v>
      </c>
      <c r="M34" s="791" t="s">
        <v>164</v>
      </c>
      <c r="N34" s="791" t="s">
        <v>107</v>
      </c>
      <c r="O34" s="1102"/>
      <c r="P34" s="1051"/>
    </row>
    <row r="35" spans="1:16" ht="15" customHeight="1" x14ac:dyDescent="0.2">
      <c r="A35" s="1051"/>
      <c r="B35" s="1099"/>
      <c r="C35" s="1438" t="s">
        <v>2</v>
      </c>
      <c r="D35" s="1438"/>
      <c r="E35" s="1201">
        <v>10367.799999999999</v>
      </c>
      <c r="F35" s="1201">
        <f>+E35/E35*100</f>
        <v>100</v>
      </c>
      <c r="G35" s="1202">
        <v>10354.700000000001</v>
      </c>
      <c r="H35" s="1201">
        <f>+G35/G35*100</f>
        <v>100</v>
      </c>
      <c r="I35" s="1202">
        <v>10343.4</v>
      </c>
      <c r="J35" s="1201">
        <f>+I35/I35*100</f>
        <v>100</v>
      </c>
      <c r="K35" s="1202">
        <v>10331.700000000001</v>
      </c>
      <c r="L35" s="1201">
        <f>+K35/K35*100</f>
        <v>100</v>
      </c>
      <c r="M35" s="1202">
        <v>10319</v>
      </c>
      <c r="N35" s="1202">
        <f>+M35/M35*100</f>
        <v>100</v>
      </c>
      <c r="O35" s="1102"/>
      <c r="P35" s="1051"/>
    </row>
    <row r="36" spans="1:16" ht="13.5" customHeight="1" x14ac:dyDescent="0.2">
      <c r="A36" s="1051"/>
      <c r="B36" s="1099"/>
      <c r="C36" s="781"/>
      <c r="D36" s="781" t="s">
        <v>180</v>
      </c>
      <c r="E36" s="1203">
        <v>1492.9</v>
      </c>
      <c r="F36" s="1203">
        <f>+E36/E$35*100</f>
        <v>14.3993904203399</v>
      </c>
      <c r="G36" s="1204">
        <v>1484</v>
      </c>
      <c r="H36" s="1203">
        <f>+G36/G$35*100</f>
        <v>14.331656156141653</v>
      </c>
      <c r="I36" s="1204">
        <v>1475</v>
      </c>
      <c r="J36" s="1203">
        <f>+I36/I$35*100</f>
        <v>14.26030125490651</v>
      </c>
      <c r="K36" s="1204">
        <v>1466.4</v>
      </c>
      <c r="L36" s="1203">
        <f>+K36/K$35*100</f>
        <v>14.193211184993757</v>
      </c>
      <c r="M36" s="1204">
        <v>1458.8</v>
      </c>
      <c r="N36" s="1204">
        <f>+M36/M$35*100</f>
        <v>14.137028781858707</v>
      </c>
      <c r="O36" s="1102"/>
      <c r="P36" s="1051"/>
    </row>
    <row r="37" spans="1:16" ht="13.5" customHeight="1" x14ac:dyDescent="0.2">
      <c r="A37" s="1051"/>
      <c r="B37" s="1099"/>
      <c r="C37" s="781"/>
      <c r="D37" s="781" t="s">
        <v>502</v>
      </c>
      <c r="E37" s="1203">
        <v>2105.4</v>
      </c>
      <c r="F37" s="1203">
        <f>+E37/E$35*100</f>
        <v>20.307104689519477</v>
      </c>
      <c r="G37" s="1204">
        <v>2107.6</v>
      </c>
      <c r="H37" s="1203">
        <f>+G37/G$35*100</f>
        <v>20.354042125797946</v>
      </c>
      <c r="I37" s="1204">
        <v>2117.1</v>
      </c>
      <c r="J37" s="1203">
        <f>+I37/I$35*100</f>
        <v>20.468124601194965</v>
      </c>
      <c r="K37" s="1204">
        <v>2128.6999999999998</v>
      </c>
      <c r="L37" s="1203">
        <f>+K37/K$35*100</f>
        <v>20.603579275433855</v>
      </c>
      <c r="M37" s="1204">
        <v>2139.6</v>
      </c>
      <c r="N37" s="1204">
        <f>+M37/M$35*100</f>
        <v>20.734567303033238</v>
      </c>
      <c r="O37" s="1102"/>
      <c r="P37" s="1051"/>
    </row>
    <row r="38" spans="1:16" s="1078" customFormat="1" ht="15" customHeight="1" x14ac:dyDescent="0.2">
      <c r="A38" s="1076"/>
      <c r="B38" s="1114"/>
      <c r="C38" s="781" t="s">
        <v>191</v>
      </c>
      <c r="D38" s="781"/>
      <c r="E38" s="1203">
        <v>3620.5</v>
      </c>
      <c r="F38" s="1203">
        <f>+E38/E$35*100</f>
        <v>34.9206196107178</v>
      </c>
      <c r="G38" s="1204">
        <v>3616.4</v>
      </c>
      <c r="H38" s="1203">
        <f>+G38/G$35*100</f>
        <v>34.925203047891294</v>
      </c>
      <c r="I38" s="1204">
        <v>3612.1</v>
      </c>
      <c r="J38" s="1203">
        <f>+I38/I$35*100</f>
        <v>34.921785873117159</v>
      </c>
      <c r="K38" s="1204">
        <v>3607.5</v>
      </c>
      <c r="L38" s="1203">
        <f>+K38/K$35*100</f>
        <v>34.916809431168147</v>
      </c>
      <c r="M38" s="1204">
        <v>3602</v>
      </c>
      <c r="N38" s="1204">
        <f>+M38/M$35*100</f>
        <v>34.906483186355267</v>
      </c>
      <c r="O38" s="1115"/>
      <c r="P38" s="1076"/>
    </row>
    <row r="39" spans="1:16" ht="13.5" customHeight="1" x14ac:dyDescent="0.2">
      <c r="A39" s="1051"/>
      <c r="B39" s="1099"/>
      <c r="C39" s="781"/>
      <c r="D39" s="782" t="s">
        <v>180</v>
      </c>
      <c r="E39" s="1206">
        <v>506.5</v>
      </c>
      <c r="F39" s="1206">
        <f>+E39/E38*100</f>
        <v>13.989780417069467</v>
      </c>
      <c r="G39" s="1207">
        <v>501.9</v>
      </c>
      <c r="H39" s="1206">
        <f>+G39/G38*100</f>
        <v>13.878442650149319</v>
      </c>
      <c r="I39" s="1207">
        <v>497.6</v>
      </c>
      <c r="J39" s="1206">
        <f>+I39/I38*100</f>
        <v>13.775919825032531</v>
      </c>
      <c r="K39" s="1207">
        <v>493.4</v>
      </c>
      <c r="L39" s="1206">
        <f>+K39/K38*100</f>
        <v>13.677061677061678</v>
      </c>
      <c r="M39" s="1207">
        <v>489.5</v>
      </c>
      <c r="N39" s="1207">
        <f>+M39/M38*100</f>
        <v>13.589672404219877</v>
      </c>
      <c r="O39" s="1102"/>
      <c r="P39" s="1051"/>
    </row>
    <row r="40" spans="1:16" ht="13.5" customHeight="1" x14ac:dyDescent="0.2">
      <c r="A40" s="1051"/>
      <c r="B40" s="1099"/>
      <c r="C40" s="781"/>
      <c r="D40" s="782" t="s">
        <v>502</v>
      </c>
      <c r="E40" s="1206">
        <v>667.2</v>
      </c>
      <c r="F40" s="1206">
        <f>+E40/E38*100</f>
        <v>18.428393868250243</v>
      </c>
      <c r="G40" s="1207">
        <v>669</v>
      </c>
      <c r="H40" s="1206">
        <f>+G40/G38*100</f>
        <v>18.499059838513439</v>
      </c>
      <c r="I40" s="1207">
        <v>673.2</v>
      </c>
      <c r="J40" s="1206">
        <f>+I40/I38*100</f>
        <v>18.637357769718449</v>
      </c>
      <c r="K40" s="1207">
        <v>678</v>
      </c>
      <c r="L40" s="1206">
        <f>+K40/K38*100</f>
        <v>18.794178794178794</v>
      </c>
      <c r="M40" s="1207">
        <v>682.4</v>
      </c>
      <c r="N40" s="1207">
        <f>+M40/M38*100</f>
        <v>18.945030538589673</v>
      </c>
      <c r="O40" s="1102"/>
      <c r="P40" s="1051"/>
    </row>
    <row r="41" spans="1:16" s="1078" customFormat="1" ht="15" customHeight="1" x14ac:dyDescent="0.2">
      <c r="A41" s="1076"/>
      <c r="B41" s="1114"/>
      <c r="C41" s="781" t="s">
        <v>192</v>
      </c>
      <c r="D41" s="781"/>
      <c r="E41" s="1203">
        <v>2264.1999999999998</v>
      </c>
      <c r="F41" s="1203">
        <f>+E41/E$35*100</f>
        <v>21.838770038002274</v>
      </c>
      <c r="G41" s="1204">
        <v>2259.1</v>
      </c>
      <c r="H41" s="1203">
        <f>+G41/G$35*100</f>
        <v>21.817145837156072</v>
      </c>
      <c r="I41" s="1204">
        <v>2255.3000000000002</v>
      </c>
      <c r="J41" s="1203">
        <f>+I41/I$35*100</f>
        <v>21.804242318773326</v>
      </c>
      <c r="K41" s="1204">
        <v>2251.5</v>
      </c>
      <c r="L41" s="1203">
        <f>+K41/K$35*100</f>
        <v>21.792154243735297</v>
      </c>
      <c r="M41" s="1204">
        <v>2247.4</v>
      </c>
      <c r="N41" s="1204">
        <f>+M41/M$35*100</f>
        <v>21.779242174629328</v>
      </c>
      <c r="O41" s="1115"/>
      <c r="P41" s="1076"/>
    </row>
    <row r="42" spans="1:16" ht="13.5" customHeight="1" x14ac:dyDescent="0.2">
      <c r="A42" s="1051"/>
      <c r="B42" s="1099"/>
      <c r="C42" s="781"/>
      <c r="D42" s="782" t="s">
        <v>180</v>
      </c>
      <c r="E42" s="1206">
        <v>295.7</v>
      </c>
      <c r="F42" s="1206">
        <f>+E42/E41*100</f>
        <v>13.059800370991962</v>
      </c>
      <c r="G42" s="1207">
        <v>293</v>
      </c>
      <c r="H42" s="1206">
        <f>+G42/G41*100</f>
        <v>12.969766721260678</v>
      </c>
      <c r="I42" s="1207">
        <v>290.60000000000002</v>
      </c>
      <c r="J42" s="1206">
        <f>+I42/I41*100</f>
        <v>12.885203742295925</v>
      </c>
      <c r="K42" s="1207">
        <v>288.39999999999998</v>
      </c>
      <c r="L42" s="1206">
        <f>+K42/K41*100</f>
        <v>12.809238285587385</v>
      </c>
      <c r="M42" s="1207">
        <v>286.39999999999998</v>
      </c>
      <c r="N42" s="1207">
        <f>+M42/M41*100</f>
        <v>12.743614843819524</v>
      </c>
      <c r="O42" s="1102"/>
      <c r="P42" s="1051"/>
    </row>
    <row r="43" spans="1:16" ht="13.5" customHeight="1" x14ac:dyDescent="0.2">
      <c r="A43" s="1051"/>
      <c r="B43" s="1099"/>
      <c r="C43" s="781"/>
      <c r="D43" s="782" t="s">
        <v>502</v>
      </c>
      <c r="E43" s="1206">
        <v>521.20000000000005</v>
      </c>
      <c r="F43" s="1206">
        <f>+E43/E41*100</f>
        <v>23.019167918028447</v>
      </c>
      <c r="G43" s="1207">
        <v>521.1</v>
      </c>
      <c r="H43" s="1206">
        <f>+G43/G41*100</f>
        <v>23.066707981054403</v>
      </c>
      <c r="I43" s="1207">
        <v>522.29999999999995</v>
      </c>
      <c r="J43" s="1206">
        <f>+I43/I41*100</f>
        <v>23.158781536824367</v>
      </c>
      <c r="K43" s="1207">
        <v>524.20000000000005</v>
      </c>
      <c r="L43" s="1206">
        <f>+K43/K41*100</f>
        <v>23.282256273595383</v>
      </c>
      <c r="M43" s="1207">
        <v>525.79999999999995</v>
      </c>
      <c r="N43" s="1207">
        <f>+M43/M41*100</f>
        <v>23.395924179051345</v>
      </c>
      <c r="O43" s="1102"/>
      <c r="P43" s="1051"/>
    </row>
    <row r="44" spans="1:16" s="1078" customFormat="1" ht="15" customHeight="1" x14ac:dyDescent="0.2">
      <c r="A44" s="1076"/>
      <c r="B44" s="1114"/>
      <c r="C44" s="781" t="s">
        <v>59</v>
      </c>
      <c r="D44" s="781"/>
      <c r="E44" s="1203">
        <v>2797.4</v>
      </c>
      <c r="F44" s="1203">
        <f>+E44/E$35*100</f>
        <v>26.981616157719095</v>
      </c>
      <c r="G44" s="1204">
        <v>2800.7</v>
      </c>
      <c r="H44" s="1203">
        <f>+G44/G$35*100</f>
        <v>27.047620887133377</v>
      </c>
      <c r="I44" s="1204">
        <v>2800.5</v>
      </c>
      <c r="J44" s="1203">
        <f>+I44/I$35*100</f>
        <v>27.075236382620805</v>
      </c>
      <c r="K44" s="1204">
        <v>2799.9</v>
      </c>
      <c r="L44" s="1203">
        <f>+K44/K$35*100</f>
        <v>27.100090014228055</v>
      </c>
      <c r="M44" s="1204">
        <v>2799.5</v>
      </c>
      <c r="N44" s="1204">
        <f>+M44/M$35*100</f>
        <v>27.129566818490165</v>
      </c>
      <c r="O44" s="1115"/>
      <c r="P44" s="1076"/>
    </row>
    <row r="45" spans="1:16" ht="13.5" customHeight="1" x14ac:dyDescent="0.2">
      <c r="A45" s="1051"/>
      <c r="B45" s="1099"/>
      <c r="C45" s="781"/>
      <c r="D45" s="782" t="s">
        <v>180</v>
      </c>
      <c r="E45" s="1206">
        <v>445.1</v>
      </c>
      <c r="F45" s="1206">
        <f>+E45/E44*100</f>
        <v>15.91120326017016</v>
      </c>
      <c r="G45" s="1207">
        <v>445.9</v>
      </c>
      <c r="H45" s="1206">
        <f>+G45/G44*100</f>
        <v>15.921019745063733</v>
      </c>
      <c r="I45" s="1207">
        <v>445.4</v>
      </c>
      <c r="J45" s="1206">
        <f>+I45/I44*100</f>
        <v>15.90430280307088</v>
      </c>
      <c r="K45" s="1207">
        <v>444.8</v>
      </c>
      <c r="L45" s="1206">
        <f>+K45/K44*100</f>
        <v>15.886281652916177</v>
      </c>
      <c r="M45" s="1207">
        <v>444.6</v>
      </c>
      <c r="N45" s="1207">
        <f>+M45/M44*100</f>
        <v>15.881407394177533</v>
      </c>
      <c r="O45" s="1102"/>
      <c r="P45" s="1051"/>
    </row>
    <row r="46" spans="1:16" ht="13.5" customHeight="1" x14ac:dyDescent="0.2">
      <c r="A46" s="1051"/>
      <c r="B46" s="1099"/>
      <c r="C46" s="781"/>
      <c r="D46" s="782" t="s">
        <v>502</v>
      </c>
      <c r="E46" s="1206">
        <v>574.6</v>
      </c>
      <c r="F46" s="1206">
        <f>+E46/E44*100</f>
        <v>20.54050189461643</v>
      </c>
      <c r="G46" s="1207">
        <v>575.4</v>
      </c>
      <c r="H46" s="1206">
        <f>+G46/G44*100</f>
        <v>20.544863784053987</v>
      </c>
      <c r="I46" s="1207">
        <v>578.9</v>
      </c>
      <c r="J46" s="1206">
        <f>+I46/I44*100</f>
        <v>20.671308694875915</v>
      </c>
      <c r="K46" s="1207">
        <v>583</v>
      </c>
      <c r="L46" s="1206">
        <f>+K46/K44*100</f>
        <v>20.822172220436443</v>
      </c>
      <c r="M46" s="1207">
        <v>587</v>
      </c>
      <c r="N46" s="1207">
        <f>+M46/M44*100</f>
        <v>20.968030005358099</v>
      </c>
      <c r="O46" s="1102"/>
      <c r="P46" s="1051"/>
    </row>
    <row r="47" spans="1:16" s="1078" customFormat="1" ht="15" customHeight="1" x14ac:dyDescent="0.2">
      <c r="A47" s="1076"/>
      <c r="B47" s="1114"/>
      <c r="C47" s="781" t="s">
        <v>194</v>
      </c>
      <c r="D47" s="781"/>
      <c r="E47" s="1203">
        <v>737.2</v>
      </c>
      <c r="F47" s="1203">
        <f>+E47/E$35*100</f>
        <v>7.1104766681456057</v>
      </c>
      <c r="G47" s="1204">
        <v>731.3</v>
      </c>
      <c r="H47" s="1203">
        <f>+G47/G$35*100</f>
        <v>7.0624933605029598</v>
      </c>
      <c r="I47" s="1204">
        <v>728.8</v>
      </c>
      <c r="J47" s="1203">
        <f>+I47/I$35*100</f>
        <v>7.0460390200514338</v>
      </c>
      <c r="K47" s="1204">
        <v>726.6</v>
      </c>
      <c r="L47" s="1203">
        <f>+K47/K$35*100</f>
        <v>7.0327245274253016</v>
      </c>
      <c r="M47" s="1204">
        <v>724.3</v>
      </c>
      <c r="N47" s="1204">
        <f>+M47/M$35*100</f>
        <v>7.0190909971896502</v>
      </c>
      <c r="O47" s="1115"/>
      <c r="P47" s="1076"/>
    </row>
    <row r="48" spans="1:16" ht="13.5" customHeight="1" x14ac:dyDescent="0.2">
      <c r="A48" s="1051"/>
      <c r="B48" s="1099"/>
      <c r="C48" s="781"/>
      <c r="D48" s="782" t="s">
        <v>180</v>
      </c>
      <c r="E48" s="1206">
        <v>97.3</v>
      </c>
      <c r="F48" s="1206">
        <f>+E48/E47*100</f>
        <v>13.19858925664677</v>
      </c>
      <c r="G48" s="1207">
        <v>95.7</v>
      </c>
      <c r="H48" s="1206">
        <f>+G48/G47*100</f>
        <v>13.086284698482157</v>
      </c>
      <c r="I48" s="1207">
        <v>94.9</v>
      </c>
      <c r="J48" s="1206">
        <f>+I48/I47*100</f>
        <v>13.02140504939627</v>
      </c>
      <c r="K48" s="1207">
        <v>94.1</v>
      </c>
      <c r="L48" s="1206">
        <f>+K48/K47*100</f>
        <v>12.950729424717863</v>
      </c>
      <c r="M48" s="1207">
        <v>93.4</v>
      </c>
      <c r="N48" s="1207">
        <f>+M48/M47*100</f>
        <v>12.895209167472043</v>
      </c>
      <c r="O48" s="1102"/>
      <c r="P48" s="1051"/>
    </row>
    <row r="49" spans="1:16" ht="13.5" customHeight="1" x14ac:dyDescent="0.2">
      <c r="A49" s="1051"/>
      <c r="B49" s="1099"/>
      <c r="C49" s="781"/>
      <c r="D49" s="782" t="s">
        <v>502</v>
      </c>
      <c r="E49" s="1206">
        <v>179.4</v>
      </c>
      <c r="F49" s="1206">
        <f>+E49/E47*100</f>
        <v>24.33532284319045</v>
      </c>
      <c r="G49" s="1207">
        <v>179</v>
      </c>
      <c r="H49" s="1206">
        <f>+G49/G47*100</f>
        <v>24.476958840421169</v>
      </c>
      <c r="I49" s="1207">
        <v>178.9</v>
      </c>
      <c r="J49" s="1206">
        <f>+I49/I47*100</f>
        <v>24.547200878155877</v>
      </c>
      <c r="K49" s="1207">
        <v>179</v>
      </c>
      <c r="L49" s="1206">
        <f>+K49/K47*100</f>
        <v>24.635287641067986</v>
      </c>
      <c r="M49" s="1207">
        <v>179.1</v>
      </c>
      <c r="N49" s="1207">
        <f>+M49/M47*100</f>
        <v>24.72732293248654</v>
      </c>
      <c r="O49" s="1102"/>
      <c r="P49" s="1051"/>
    </row>
    <row r="50" spans="1:16" s="1078" customFormat="1" ht="15" customHeight="1" x14ac:dyDescent="0.2">
      <c r="A50" s="1076"/>
      <c r="B50" s="1114"/>
      <c r="C50" s="781" t="s">
        <v>195</v>
      </c>
      <c r="D50" s="781"/>
      <c r="E50" s="1203">
        <v>440.4</v>
      </c>
      <c r="F50" s="1203">
        <f>+E50/E$35*100</f>
        <v>4.2477671251374449</v>
      </c>
      <c r="G50" s="1204">
        <v>440.7</v>
      </c>
      <c r="H50" s="1203">
        <f>+G50/G$35*100</f>
        <v>4.2560383207625518</v>
      </c>
      <c r="I50" s="1204">
        <v>440.5</v>
      </c>
      <c r="J50" s="1203">
        <f>+I50/I$35*100</f>
        <v>4.2587543747703851</v>
      </c>
      <c r="K50" s="1204">
        <v>440.2</v>
      </c>
      <c r="L50" s="1203">
        <f>+K50/K$35*100</f>
        <v>4.2606734612890422</v>
      </c>
      <c r="M50" s="1204">
        <v>440.1</v>
      </c>
      <c r="N50" s="1204">
        <f>+M50/M$35*100</f>
        <v>4.2649481538908809</v>
      </c>
      <c r="O50" s="1115"/>
      <c r="P50" s="1076"/>
    </row>
    <row r="51" spans="1:16" ht="13.5" customHeight="1" x14ac:dyDescent="0.2">
      <c r="A51" s="1051"/>
      <c r="B51" s="1099"/>
      <c r="C51" s="781"/>
      <c r="D51" s="782" t="s">
        <v>180</v>
      </c>
      <c r="E51" s="1206">
        <v>67.099999999999994</v>
      </c>
      <c r="F51" s="1206">
        <f>+E51/E50*100</f>
        <v>15.236148955495004</v>
      </c>
      <c r="G51" s="1207">
        <v>67</v>
      </c>
      <c r="H51" s="1206">
        <f>+G51/G50*100</f>
        <v>15.203085999546175</v>
      </c>
      <c r="I51" s="1207">
        <v>66.7</v>
      </c>
      <c r="J51" s="1206">
        <f>+I51/I50*100</f>
        <v>15.141884222474461</v>
      </c>
      <c r="K51" s="1207">
        <v>66.5</v>
      </c>
      <c r="L51" s="1206">
        <f>+K51/K50*100</f>
        <v>15.106769650159018</v>
      </c>
      <c r="M51" s="1207">
        <v>66.3</v>
      </c>
      <c r="N51" s="1207">
        <f>+M51/M50*100</f>
        <v>15.064758009543283</v>
      </c>
      <c r="O51" s="1102"/>
      <c r="P51" s="1051"/>
    </row>
    <row r="52" spans="1:16" ht="13.5" customHeight="1" x14ac:dyDescent="0.2">
      <c r="A52" s="1051"/>
      <c r="B52" s="1099"/>
      <c r="C52" s="781"/>
      <c r="D52" s="782" t="s">
        <v>502</v>
      </c>
      <c r="E52" s="1206">
        <v>91</v>
      </c>
      <c r="F52" s="1206">
        <f>+E52/E50*100</f>
        <v>20.663033605812899</v>
      </c>
      <c r="G52" s="1207">
        <v>91.1</v>
      </c>
      <c r="H52" s="1206">
        <f>+G52/G50*100</f>
        <v>20.671658724756071</v>
      </c>
      <c r="I52" s="1207">
        <v>91.4</v>
      </c>
      <c r="J52" s="1206">
        <f>+I52/I50*100</f>
        <v>20.749148694665152</v>
      </c>
      <c r="K52" s="1207">
        <v>91.7</v>
      </c>
      <c r="L52" s="1206">
        <f>+K52/K50*100</f>
        <v>20.831440254429808</v>
      </c>
      <c r="M52" s="1207">
        <v>92</v>
      </c>
      <c r="N52" s="1207">
        <f>+M52/M50*100</f>
        <v>20.904339922744832</v>
      </c>
      <c r="O52" s="1102"/>
      <c r="P52" s="1051"/>
    </row>
    <row r="53" spans="1:16" s="1078" customFormat="1" ht="15" customHeight="1" x14ac:dyDescent="0.2">
      <c r="A53" s="1076"/>
      <c r="B53" s="1114"/>
      <c r="C53" s="781" t="s">
        <v>131</v>
      </c>
      <c r="D53" s="781"/>
      <c r="E53" s="1203">
        <v>247.7</v>
      </c>
      <c r="F53" s="1203">
        <f>+E53/E$35*100</f>
        <v>2.3891278766951527</v>
      </c>
      <c r="G53" s="1204">
        <v>247.3</v>
      </c>
      <c r="H53" s="1203">
        <f>+G53/G$35*100</f>
        <v>2.388287444348943</v>
      </c>
      <c r="I53" s="1204">
        <v>247.3</v>
      </c>
      <c r="J53" s="1203">
        <f>+I53/I$35*100</f>
        <v>2.3908966103989018</v>
      </c>
      <c r="K53" s="1204">
        <v>247.4</v>
      </c>
      <c r="L53" s="1203">
        <f>+K53/K$35*100</f>
        <v>2.3945720452587667</v>
      </c>
      <c r="M53" s="1204">
        <v>247.4</v>
      </c>
      <c r="N53" s="1204">
        <f>+M53/M$35*100</f>
        <v>2.3975191394514974</v>
      </c>
      <c r="O53" s="1115"/>
      <c r="P53" s="1076"/>
    </row>
    <row r="54" spans="1:16" ht="13.5" customHeight="1" x14ac:dyDescent="0.2">
      <c r="A54" s="1051"/>
      <c r="B54" s="1099"/>
      <c r="C54" s="781"/>
      <c r="D54" s="782" t="s">
        <v>180</v>
      </c>
      <c r="E54" s="1206">
        <v>41.7</v>
      </c>
      <c r="F54" s="1206">
        <f>+E54/E53*100</f>
        <v>16.834880904319743</v>
      </c>
      <c r="G54" s="1207">
        <v>41.4</v>
      </c>
      <c r="H54" s="1206">
        <f>+G54/G53*100</f>
        <v>16.740800646987463</v>
      </c>
      <c r="I54" s="1207">
        <v>41.1</v>
      </c>
      <c r="J54" s="1206">
        <f>+I54/I53*100</f>
        <v>16.619490497371615</v>
      </c>
      <c r="K54" s="1207">
        <v>40.799999999999997</v>
      </c>
      <c r="L54" s="1206">
        <f>+K54/K53*100</f>
        <v>16.491511721907841</v>
      </c>
      <c r="M54" s="1207">
        <v>40.6</v>
      </c>
      <c r="N54" s="1207">
        <f>+M54/M53*100</f>
        <v>16.410670978173002</v>
      </c>
      <c r="O54" s="1102"/>
      <c r="P54" s="1051"/>
    </row>
    <row r="55" spans="1:16" ht="13.5" customHeight="1" x14ac:dyDescent="0.2">
      <c r="A55" s="1051"/>
      <c r="B55" s="1099"/>
      <c r="C55" s="781"/>
      <c r="D55" s="782" t="s">
        <v>502</v>
      </c>
      <c r="E55" s="1206">
        <v>32.6</v>
      </c>
      <c r="F55" s="1206">
        <f>+E55/E53*100</f>
        <v>13.161081953976586</v>
      </c>
      <c r="G55" s="1207">
        <v>32.700000000000003</v>
      </c>
      <c r="H55" s="1206">
        <f>+G55/G53*100</f>
        <v>13.22280630812778</v>
      </c>
      <c r="I55" s="1207">
        <v>32.799999999999997</v>
      </c>
      <c r="J55" s="1206">
        <f>+I55/I53*100</f>
        <v>13.263243024666396</v>
      </c>
      <c r="K55" s="1207">
        <v>33</v>
      </c>
      <c r="L55" s="1206">
        <f>+K55/K53*100</f>
        <v>13.338722716248988</v>
      </c>
      <c r="M55" s="1207">
        <v>33.200000000000003</v>
      </c>
      <c r="N55" s="1207">
        <f>+M55/M53*100</f>
        <v>13.419563459983832</v>
      </c>
      <c r="O55" s="1102"/>
      <c r="P55" s="1051"/>
    </row>
    <row r="56" spans="1:16" s="1078" customFormat="1" ht="15" customHeight="1" x14ac:dyDescent="0.2">
      <c r="A56" s="1076"/>
      <c r="B56" s="1114"/>
      <c r="C56" s="781" t="s">
        <v>132</v>
      </c>
      <c r="D56" s="781"/>
      <c r="E56" s="1203">
        <v>260.60000000000002</v>
      </c>
      <c r="F56" s="1203">
        <f>+E56/E$35*100</f>
        <v>2.5135515731399143</v>
      </c>
      <c r="G56" s="1204">
        <v>259.2</v>
      </c>
      <c r="H56" s="1203">
        <f>+G56/G$35*100</f>
        <v>2.5032111022047956</v>
      </c>
      <c r="I56" s="1204">
        <v>258.89999999999998</v>
      </c>
      <c r="J56" s="1203">
        <f>+I56/I$35*100</f>
        <v>2.5030454202679966</v>
      </c>
      <c r="K56" s="1204">
        <v>258.60000000000002</v>
      </c>
      <c r="L56" s="1203">
        <f>+K56/K$35*100</f>
        <v>2.5029762768953803</v>
      </c>
      <c r="M56" s="1204">
        <v>258.2</v>
      </c>
      <c r="N56" s="1204">
        <f>+M56/M$35*100</f>
        <v>2.5021804438414574</v>
      </c>
      <c r="O56" s="1115"/>
      <c r="P56" s="1076"/>
    </row>
    <row r="57" spans="1:16" ht="13.5" customHeight="1" x14ac:dyDescent="0.2">
      <c r="A57" s="1051"/>
      <c r="B57" s="1099"/>
      <c r="C57" s="781"/>
      <c r="D57" s="782" t="s">
        <v>180</v>
      </c>
      <c r="E57" s="1206">
        <v>39.5</v>
      </c>
      <c r="F57" s="1206">
        <f>+E57/E56*100</f>
        <v>15.157329240214887</v>
      </c>
      <c r="G57" s="1207">
        <v>39.1</v>
      </c>
      <c r="H57" s="1206">
        <f>+G57/G56*100</f>
        <v>15.084876543209877</v>
      </c>
      <c r="I57" s="1207">
        <v>38.700000000000003</v>
      </c>
      <c r="J57" s="1206">
        <f>+I57/I56*100</f>
        <v>14.947856315179608</v>
      </c>
      <c r="K57" s="1207">
        <v>38.299999999999997</v>
      </c>
      <c r="L57" s="1206">
        <f>+K57/K56*100</f>
        <v>14.810518174787312</v>
      </c>
      <c r="M57" s="1207">
        <v>38</v>
      </c>
      <c r="N57" s="1207">
        <f>+M57/M56*100</f>
        <v>14.717273431448492</v>
      </c>
      <c r="O57" s="1102"/>
      <c r="P57" s="1051"/>
    </row>
    <row r="58" spans="1:16" ht="13.5" customHeight="1" x14ac:dyDescent="0.2">
      <c r="A58" s="1051"/>
      <c r="B58" s="1099"/>
      <c r="C58" s="781"/>
      <c r="D58" s="782" t="s">
        <v>502</v>
      </c>
      <c r="E58" s="1206">
        <v>39.4</v>
      </c>
      <c r="F58" s="1206">
        <f>+E58/E56*100</f>
        <v>15.11895625479662</v>
      </c>
      <c r="G58" s="1207">
        <v>39.299999999999997</v>
      </c>
      <c r="H58" s="1206">
        <f>+G58/G56*100</f>
        <v>15.162037037037038</v>
      </c>
      <c r="I58" s="1207">
        <v>39.5</v>
      </c>
      <c r="J58" s="1206">
        <f>+I58/I56*100</f>
        <v>15.25685592893009</v>
      </c>
      <c r="K58" s="1207">
        <v>39.700000000000003</v>
      </c>
      <c r="L58" s="1206">
        <f>+K58/K56*100</f>
        <v>15.351894818252127</v>
      </c>
      <c r="M58" s="1207">
        <v>40</v>
      </c>
      <c r="N58" s="1207">
        <f>+M58/M56*100</f>
        <v>15.491866769945778</v>
      </c>
      <c r="O58" s="1102"/>
      <c r="P58" s="1051"/>
    </row>
    <row r="59" spans="1:16" s="855" customFormat="1" ht="13.5" customHeight="1" x14ac:dyDescent="0.2">
      <c r="A59" s="886"/>
      <c r="B59" s="887"/>
      <c r="C59" s="888" t="s">
        <v>434</v>
      </c>
      <c r="D59" s="889"/>
      <c r="E59" s="890"/>
      <c r="F59" s="1050"/>
      <c r="G59" s="890"/>
      <c r="H59" s="1050"/>
      <c r="I59" s="890"/>
      <c r="J59" s="1050"/>
      <c r="K59" s="890"/>
      <c r="L59" s="1050"/>
      <c r="M59" s="890"/>
      <c r="N59" s="1050"/>
      <c r="O59" s="891"/>
      <c r="P59" s="882"/>
    </row>
    <row r="60" spans="1:16" ht="13.5" customHeight="1" x14ac:dyDescent="0.2">
      <c r="A60" s="1051"/>
      <c r="B60" s="1263"/>
      <c r="C60" s="1085" t="s">
        <v>412</v>
      </c>
      <c r="D60" s="1082"/>
      <c r="E60" s="1081"/>
      <c r="F60" s="1086" t="s">
        <v>88</v>
      </c>
      <c r="G60" s="1087"/>
      <c r="H60" s="1087"/>
      <c r="I60" s="1264"/>
      <c r="J60" s="1087"/>
      <c r="K60" s="1087"/>
      <c r="L60" s="1087"/>
      <c r="M60" s="1087"/>
      <c r="N60" s="1087"/>
      <c r="O60" s="1102"/>
      <c r="P60" s="1051"/>
    </row>
    <row r="61" spans="1:16" ht="13.5" customHeight="1" x14ac:dyDescent="0.2">
      <c r="A61" s="1051"/>
      <c r="B61" s="1025">
        <v>6</v>
      </c>
      <c r="C61" s="1439">
        <v>42461</v>
      </c>
      <c r="D61" s="1439"/>
      <c r="E61" s="1070"/>
      <c r="F61" s="1070"/>
      <c r="G61" s="1070"/>
      <c r="H61" s="1070"/>
      <c r="I61" s="1070"/>
      <c r="J61" s="1070"/>
      <c r="K61" s="1070"/>
      <c r="L61" s="1070"/>
      <c r="M61" s="1070"/>
      <c r="N61" s="1070"/>
      <c r="O61" s="1070"/>
      <c r="P61" s="1070"/>
    </row>
  </sheetData>
  <mergeCells count="120">
    <mergeCell ref="C8:D8"/>
    <mergeCell ref="E8:F8"/>
    <mergeCell ref="G8:H8"/>
    <mergeCell ref="I8:J8"/>
    <mergeCell ref="K8:L8"/>
    <mergeCell ref="M8:N8"/>
    <mergeCell ref="I1:N1"/>
    <mergeCell ref="M3:N3"/>
    <mergeCell ref="C5:D6"/>
    <mergeCell ref="E7:F7"/>
    <mergeCell ref="G7:H7"/>
    <mergeCell ref="I7:J7"/>
    <mergeCell ref="K7:L7"/>
    <mergeCell ref="M7:N7"/>
    <mergeCell ref="E9:F9"/>
    <mergeCell ref="G9:H9"/>
    <mergeCell ref="I9:J9"/>
    <mergeCell ref="K9:L9"/>
    <mergeCell ref="M9:N9"/>
    <mergeCell ref="E10:F10"/>
    <mergeCell ref="G10:H10"/>
    <mergeCell ref="I10:J10"/>
    <mergeCell ref="K10:L10"/>
    <mergeCell ref="M10:N10"/>
    <mergeCell ref="E11:F11"/>
    <mergeCell ref="G11:H11"/>
    <mergeCell ref="I11:J11"/>
    <mergeCell ref="K11:L11"/>
    <mergeCell ref="M11:N11"/>
    <mergeCell ref="E12:F12"/>
    <mergeCell ref="G12:H12"/>
    <mergeCell ref="I12:J12"/>
    <mergeCell ref="K12:L12"/>
    <mergeCell ref="M12:N12"/>
    <mergeCell ref="C15:D15"/>
    <mergeCell ref="E15:F15"/>
    <mergeCell ref="G15:H15"/>
    <mergeCell ref="I15:J15"/>
    <mergeCell ref="K15:L15"/>
    <mergeCell ref="M15:N15"/>
    <mergeCell ref="E13:F13"/>
    <mergeCell ref="G13:H13"/>
    <mergeCell ref="I13:J13"/>
    <mergeCell ref="K13:L13"/>
    <mergeCell ref="M13:N13"/>
    <mergeCell ref="E14:F14"/>
    <mergeCell ref="G14:H14"/>
    <mergeCell ref="I14:J14"/>
    <mergeCell ref="K14:L14"/>
    <mergeCell ref="M14:N14"/>
    <mergeCell ref="M18:N18"/>
    <mergeCell ref="E19:F19"/>
    <mergeCell ref="G19:H19"/>
    <mergeCell ref="I19:J19"/>
    <mergeCell ref="K19:L19"/>
    <mergeCell ref="M19:N19"/>
    <mergeCell ref="E16:F16"/>
    <mergeCell ref="G16:H16"/>
    <mergeCell ref="I16:J16"/>
    <mergeCell ref="K16:L16"/>
    <mergeCell ref="M16:N16"/>
    <mergeCell ref="E17:F17"/>
    <mergeCell ref="G17:H17"/>
    <mergeCell ref="I17:J17"/>
    <mergeCell ref="K17:L17"/>
    <mergeCell ref="M17:N17"/>
    <mergeCell ref="C21:D21"/>
    <mergeCell ref="E21:F21"/>
    <mergeCell ref="G21:H21"/>
    <mergeCell ref="I21:J21"/>
    <mergeCell ref="K21:L21"/>
    <mergeCell ref="E18:F18"/>
    <mergeCell ref="G18:H18"/>
    <mergeCell ref="I18:J18"/>
    <mergeCell ref="K18:L18"/>
    <mergeCell ref="M21:N21"/>
    <mergeCell ref="E22:F22"/>
    <mergeCell ref="G22:H22"/>
    <mergeCell ref="I22:J22"/>
    <mergeCell ref="K22:L22"/>
    <mergeCell ref="M22:N22"/>
    <mergeCell ref="E20:F20"/>
    <mergeCell ref="G20:H20"/>
    <mergeCell ref="I20:J20"/>
    <mergeCell ref="K20:L20"/>
    <mergeCell ref="M20:N20"/>
    <mergeCell ref="E23:F23"/>
    <mergeCell ref="G23:H23"/>
    <mergeCell ref="I23:J23"/>
    <mergeCell ref="K23:L23"/>
    <mergeCell ref="M23:N23"/>
    <mergeCell ref="E24:F24"/>
    <mergeCell ref="G24:H24"/>
    <mergeCell ref="I24:J24"/>
    <mergeCell ref="K24:L24"/>
    <mergeCell ref="M24:N24"/>
    <mergeCell ref="E25:F25"/>
    <mergeCell ref="G25:H25"/>
    <mergeCell ref="I25:J25"/>
    <mergeCell ref="K25:L25"/>
    <mergeCell ref="M25:N25"/>
    <mergeCell ref="E26:F26"/>
    <mergeCell ref="G26:H26"/>
    <mergeCell ref="I26:J26"/>
    <mergeCell ref="K26:L26"/>
    <mergeCell ref="M26:N26"/>
    <mergeCell ref="C35:D35"/>
    <mergeCell ref="C61:D61"/>
    <mergeCell ref="C31:D32"/>
    <mergeCell ref="E33:F33"/>
    <mergeCell ref="G33:H33"/>
    <mergeCell ref="I33:J33"/>
    <mergeCell ref="K33:L33"/>
    <mergeCell ref="M33:N33"/>
    <mergeCell ref="E27:F27"/>
    <mergeCell ref="G27:H27"/>
    <mergeCell ref="I27:J27"/>
    <mergeCell ref="K27:L27"/>
    <mergeCell ref="M27:N27"/>
    <mergeCell ref="M29:N29"/>
  </mergeCells>
  <conditionalFormatting sqref="E33:N33 E7:N7">
    <cfRule type="cellIs" dxfId="18" priority="1" operator="equal">
      <formula>"1.º trimestre"</formula>
    </cfRule>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R71"/>
  <sheetViews>
    <sheetView workbookViewId="0"/>
  </sheetViews>
  <sheetFormatPr defaultRowHeight="12.75" x14ac:dyDescent="0.2"/>
  <cols>
    <col min="1" max="1" width="1" style="1043" customWidth="1"/>
    <col min="2" max="2" width="2.5703125" style="1043" customWidth="1"/>
    <col min="3" max="3" width="1" style="1043" customWidth="1"/>
    <col min="4" max="4" width="34" style="1043" customWidth="1"/>
    <col min="5" max="5" width="7.42578125" style="1043" customWidth="1"/>
    <col min="6" max="6" width="4.85546875" style="1043" customWidth="1"/>
    <col min="7" max="7" width="7.42578125" style="1043" customWidth="1"/>
    <col min="8" max="8" width="4.85546875" style="1043" customWidth="1"/>
    <col min="9" max="9" width="7.42578125" style="1043" customWidth="1"/>
    <col min="10" max="10" width="4.85546875" style="1043" customWidth="1"/>
    <col min="11" max="11" width="7.42578125" style="1043" customWidth="1"/>
    <col min="12" max="12" width="4.85546875" style="1043" customWidth="1"/>
    <col min="13" max="13" width="7.42578125" style="1043" customWidth="1"/>
    <col min="14" max="14" width="4.85546875" style="1043" customWidth="1"/>
    <col min="15" max="15" width="2.5703125" style="1043" customWidth="1"/>
    <col min="16" max="16" width="1" style="1043" customWidth="1"/>
    <col min="17" max="16384" width="9.140625" style="1043"/>
  </cols>
  <sheetData>
    <row r="1" spans="1:16" ht="13.5" customHeight="1" x14ac:dyDescent="0.2">
      <c r="A1" s="1051"/>
      <c r="B1" s="1196"/>
      <c r="C1" s="1469" t="s">
        <v>331</v>
      </c>
      <c r="D1" s="1469"/>
      <c r="E1" s="1039"/>
      <c r="F1" s="1039"/>
      <c r="G1" s="1039"/>
      <c r="H1" s="1039"/>
      <c r="I1" s="1039"/>
      <c r="J1" s="1039"/>
      <c r="K1" s="1039"/>
      <c r="L1" s="1039"/>
      <c r="M1" s="1197"/>
      <c r="N1" s="1039"/>
      <c r="O1" s="1039"/>
      <c r="P1" s="1051"/>
    </row>
    <row r="2" spans="1:16" ht="9.75" customHeight="1" x14ac:dyDescent="0.2">
      <c r="A2" s="1051"/>
      <c r="B2" s="1052"/>
      <c r="C2" s="1053"/>
      <c r="D2" s="1052"/>
      <c r="E2" s="1054"/>
      <c r="F2" s="1054"/>
      <c r="G2" s="1054"/>
      <c r="H2" s="1054"/>
      <c r="I2" s="1055"/>
      <c r="J2" s="1055"/>
      <c r="K2" s="1055"/>
      <c r="L2" s="1055"/>
      <c r="M2" s="1055"/>
      <c r="N2" s="1055"/>
      <c r="O2" s="1056"/>
      <c r="P2" s="1051"/>
    </row>
    <row r="3" spans="1:16" ht="9" customHeight="1" thickBot="1" x14ac:dyDescent="0.25">
      <c r="A3" s="1051"/>
      <c r="B3" s="1039"/>
      <c r="C3" s="1057"/>
      <c r="D3" s="1039"/>
      <c r="E3" s="1039"/>
      <c r="F3" s="1039"/>
      <c r="G3" s="1039"/>
      <c r="H3" s="1039"/>
      <c r="I3" s="1039"/>
      <c r="J3" s="1039"/>
      <c r="K3" s="1039"/>
      <c r="L3" s="1039"/>
      <c r="M3" s="1445" t="s">
        <v>73</v>
      </c>
      <c r="N3" s="1445"/>
      <c r="O3" s="1058"/>
      <c r="P3" s="1051"/>
    </row>
    <row r="4" spans="1:16" s="1061" customFormat="1" ht="13.5" customHeight="1" thickBot="1" x14ac:dyDescent="0.25">
      <c r="A4" s="1059"/>
      <c r="B4" s="1060"/>
      <c r="C4" s="1198" t="s">
        <v>165</v>
      </c>
      <c r="D4" s="1199"/>
      <c r="E4" s="1199"/>
      <c r="F4" s="1199"/>
      <c r="G4" s="1199"/>
      <c r="H4" s="1199"/>
      <c r="I4" s="1199"/>
      <c r="J4" s="1199"/>
      <c r="K4" s="1199"/>
      <c r="L4" s="1199"/>
      <c r="M4" s="1199"/>
      <c r="N4" s="1200"/>
      <c r="O4" s="1058"/>
      <c r="P4" s="1059"/>
    </row>
    <row r="5" spans="1:16" ht="3.75" customHeight="1" x14ac:dyDescent="0.2">
      <c r="A5" s="1051"/>
      <c r="B5" s="1039"/>
      <c r="C5" s="1470" t="s">
        <v>159</v>
      </c>
      <c r="D5" s="1471"/>
      <c r="E5" s="1039"/>
      <c r="F5" s="1062"/>
      <c r="G5" s="1062"/>
      <c r="H5" s="1062"/>
      <c r="I5" s="1062"/>
      <c r="J5" s="1062"/>
      <c r="K5" s="1039"/>
      <c r="L5" s="1062"/>
      <c r="M5" s="1062"/>
      <c r="N5" s="1062"/>
      <c r="O5" s="1058"/>
      <c r="P5" s="1051"/>
    </row>
    <row r="6" spans="1:16" ht="12.75" customHeight="1" x14ac:dyDescent="0.2">
      <c r="A6" s="1051"/>
      <c r="B6" s="1039"/>
      <c r="C6" s="1471"/>
      <c r="D6" s="1471"/>
      <c r="E6" s="1044" t="s">
        <v>598</v>
      </c>
      <c r="F6" s="1045" t="s">
        <v>34</v>
      </c>
      <c r="G6" s="1044" t="s">
        <v>34</v>
      </c>
      <c r="H6" s="1045" t="s">
        <v>34</v>
      </c>
      <c r="I6" s="1046"/>
      <c r="J6" s="1045" t="s">
        <v>554</v>
      </c>
      <c r="K6" s="1047" t="s">
        <v>34</v>
      </c>
      <c r="L6" s="1048" t="s">
        <v>34</v>
      </c>
      <c r="M6" s="1048" t="s">
        <v>34</v>
      </c>
      <c r="N6" s="1049"/>
      <c r="O6" s="1058"/>
      <c r="P6" s="1051"/>
    </row>
    <row r="7" spans="1:16" x14ac:dyDescent="0.2">
      <c r="A7" s="1051"/>
      <c r="B7" s="1039"/>
      <c r="C7" s="1063"/>
      <c r="D7" s="1063"/>
      <c r="E7" s="1441" t="s">
        <v>599</v>
      </c>
      <c r="F7" s="1441"/>
      <c r="G7" s="1441" t="s">
        <v>600</v>
      </c>
      <c r="H7" s="1441"/>
      <c r="I7" s="1441" t="s">
        <v>601</v>
      </c>
      <c r="J7" s="1441"/>
      <c r="K7" s="1441" t="s">
        <v>602</v>
      </c>
      <c r="L7" s="1441"/>
      <c r="M7" s="1441" t="s">
        <v>599</v>
      </c>
      <c r="N7" s="1441"/>
      <c r="O7" s="1064"/>
      <c r="P7" s="1051"/>
    </row>
    <row r="8" spans="1:16" s="1068" customFormat="1" ht="15.75" customHeight="1" x14ac:dyDescent="0.2">
      <c r="A8" s="1065"/>
      <c r="B8" s="1066"/>
      <c r="C8" s="1438" t="s">
        <v>13</v>
      </c>
      <c r="D8" s="1438"/>
      <c r="E8" s="1467">
        <v>4491.6000000000004</v>
      </c>
      <c r="F8" s="1467"/>
      <c r="G8" s="1467">
        <v>4477.1000000000004</v>
      </c>
      <c r="H8" s="1467"/>
      <c r="I8" s="1467">
        <v>4580.8</v>
      </c>
      <c r="J8" s="1467"/>
      <c r="K8" s="1467">
        <v>4575.3</v>
      </c>
      <c r="L8" s="1467"/>
      <c r="M8" s="1468">
        <v>4561.5</v>
      </c>
      <c r="N8" s="1468"/>
      <c r="O8" s="1067"/>
      <c r="P8" s="1065"/>
    </row>
    <row r="9" spans="1:16" ht="11.25" customHeight="1" x14ac:dyDescent="0.2">
      <c r="A9" s="1051"/>
      <c r="B9" s="1069"/>
      <c r="C9" s="778" t="s">
        <v>72</v>
      </c>
      <c r="D9" s="1070"/>
      <c r="E9" s="1465">
        <v>2310.8000000000002</v>
      </c>
      <c r="F9" s="1465"/>
      <c r="G9" s="1465">
        <v>2301.1</v>
      </c>
      <c r="H9" s="1465"/>
      <c r="I9" s="1465">
        <v>2335.5</v>
      </c>
      <c r="J9" s="1465"/>
      <c r="K9" s="1465">
        <v>2348.6999999999998</v>
      </c>
      <c r="L9" s="1465"/>
      <c r="M9" s="1466">
        <v>2352</v>
      </c>
      <c r="N9" s="1466"/>
      <c r="O9" s="1064"/>
      <c r="P9" s="1051"/>
    </row>
    <row r="10" spans="1:16" ht="11.25" customHeight="1" x14ac:dyDescent="0.2">
      <c r="A10" s="1051"/>
      <c r="B10" s="1069"/>
      <c r="C10" s="778" t="s">
        <v>71</v>
      </c>
      <c r="D10" s="1070"/>
      <c r="E10" s="1465">
        <v>2180.6999999999998</v>
      </c>
      <c r="F10" s="1465"/>
      <c r="G10" s="1465">
        <v>2176</v>
      </c>
      <c r="H10" s="1465"/>
      <c r="I10" s="1465">
        <v>2245.3000000000002</v>
      </c>
      <c r="J10" s="1465"/>
      <c r="K10" s="1465">
        <v>2226.6999999999998</v>
      </c>
      <c r="L10" s="1465"/>
      <c r="M10" s="1466">
        <v>2209.5</v>
      </c>
      <c r="N10" s="1466"/>
      <c r="O10" s="1064"/>
      <c r="P10" s="1051"/>
    </row>
    <row r="11" spans="1:16" ht="15.75" customHeight="1" x14ac:dyDescent="0.2">
      <c r="A11" s="1051"/>
      <c r="B11" s="1069"/>
      <c r="C11" s="778" t="s">
        <v>160</v>
      </c>
      <c r="D11" s="1070"/>
      <c r="E11" s="1465">
        <v>243.9</v>
      </c>
      <c r="F11" s="1465"/>
      <c r="G11" s="1465">
        <v>242</v>
      </c>
      <c r="H11" s="1465"/>
      <c r="I11" s="1465">
        <v>246.5</v>
      </c>
      <c r="J11" s="1465"/>
      <c r="K11" s="1465">
        <v>266.10000000000002</v>
      </c>
      <c r="L11" s="1465"/>
      <c r="M11" s="1466">
        <v>251.2</v>
      </c>
      <c r="N11" s="1466"/>
      <c r="O11" s="1064"/>
      <c r="P11" s="1051"/>
    </row>
    <row r="12" spans="1:16" ht="11.25" customHeight="1" x14ac:dyDescent="0.2">
      <c r="A12" s="1051"/>
      <c r="B12" s="1069"/>
      <c r="C12" s="778" t="s">
        <v>161</v>
      </c>
      <c r="D12" s="1070"/>
      <c r="E12" s="1443">
        <v>2228.4</v>
      </c>
      <c r="F12" s="1443"/>
      <c r="G12" s="1443">
        <v>2219.3000000000002</v>
      </c>
      <c r="H12" s="1443"/>
      <c r="I12" s="1443">
        <v>2253.8000000000002</v>
      </c>
      <c r="J12" s="1443"/>
      <c r="K12" s="1443">
        <v>2241</v>
      </c>
      <c r="L12" s="1443"/>
      <c r="M12" s="1446">
        <v>2237.6</v>
      </c>
      <c r="N12" s="1446"/>
      <c r="O12" s="1064"/>
      <c r="P12" s="1051"/>
    </row>
    <row r="13" spans="1:16" ht="11.25" customHeight="1" x14ac:dyDescent="0.2">
      <c r="A13" s="1051"/>
      <c r="B13" s="1069"/>
      <c r="C13" s="778" t="s">
        <v>162</v>
      </c>
      <c r="D13" s="1070"/>
      <c r="E13" s="1443">
        <v>2019.3</v>
      </c>
      <c r="F13" s="1443"/>
      <c r="G13" s="1443">
        <v>2015.8</v>
      </c>
      <c r="H13" s="1443"/>
      <c r="I13" s="1443">
        <v>2080.5</v>
      </c>
      <c r="J13" s="1443"/>
      <c r="K13" s="1443">
        <v>2068.1999999999998</v>
      </c>
      <c r="L13" s="1443"/>
      <c r="M13" s="1446">
        <v>2072.6999999999998</v>
      </c>
      <c r="N13" s="1446"/>
      <c r="O13" s="1064"/>
      <c r="P13" s="1051"/>
    </row>
    <row r="14" spans="1:16" ht="15.75" customHeight="1" x14ac:dyDescent="0.2">
      <c r="A14" s="1051"/>
      <c r="B14" s="1069"/>
      <c r="C14" s="778" t="s">
        <v>389</v>
      </c>
      <c r="D14" s="1070"/>
      <c r="E14" s="1465">
        <v>348.5</v>
      </c>
      <c r="F14" s="1465"/>
      <c r="G14" s="1465">
        <v>338.4</v>
      </c>
      <c r="H14" s="1465"/>
      <c r="I14" s="1465">
        <v>365.3</v>
      </c>
      <c r="J14" s="1465"/>
      <c r="K14" s="1465">
        <v>342.7</v>
      </c>
      <c r="L14" s="1465"/>
      <c r="M14" s="1466">
        <v>323.7</v>
      </c>
      <c r="N14" s="1466"/>
      <c r="O14" s="1064"/>
      <c r="P14" s="1051"/>
    </row>
    <row r="15" spans="1:16" ht="11.25" customHeight="1" x14ac:dyDescent="0.2">
      <c r="A15" s="1051"/>
      <c r="B15" s="1069"/>
      <c r="C15" s="778" t="s">
        <v>166</v>
      </c>
      <c r="D15" s="1070"/>
      <c r="E15" s="1443">
        <v>1074.9000000000001</v>
      </c>
      <c r="F15" s="1443"/>
      <c r="G15" s="1443">
        <v>1090.0999999999999</v>
      </c>
      <c r="H15" s="1443"/>
      <c r="I15" s="1443">
        <v>1107.8</v>
      </c>
      <c r="J15" s="1443"/>
      <c r="K15" s="1443">
        <v>1118.8</v>
      </c>
      <c r="L15" s="1443"/>
      <c r="M15" s="1446">
        <v>1113.5999999999999</v>
      </c>
      <c r="N15" s="1446"/>
      <c r="O15" s="1064"/>
      <c r="P15" s="1051"/>
    </row>
    <row r="16" spans="1:16" ht="11.25" customHeight="1" x14ac:dyDescent="0.2">
      <c r="A16" s="1051"/>
      <c r="B16" s="1069"/>
      <c r="C16" s="778" t="s">
        <v>167</v>
      </c>
      <c r="D16" s="1070"/>
      <c r="E16" s="1443">
        <v>3068.2</v>
      </c>
      <c r="F16" s="1443"/>
      <c r="G16" s="1443">
        <v>3048.6</v>
      </c>
      <c r="H16" s="1443"/>
      <c r="I16" s="1443">
        <v>3107.6</v>
      </c>
      <c r="J16" s="1443"/>
      <c r="K16" s="1443">
        <v>3113.9</v>
      </c>
      <c r="L16" s="1443"/>
      <c r="M16" s="1446">
        <v>3124.2</v>
      </c>
      <c r="N16" s="1446"/>
      <c r="O16" s="1064"/>
      <c r="P16" s="1051"/>
    </row>
    <row r="17" spans="1:16" s="1074" customFormat="1" ht="15.75" customHeight="1" x14ac:dyDescent="0.2">
      <c r="A17" s="1071"/>
      <c r="B17" s="1072"/>
      <c r="C17" s="778" t="s">
        <v>168</v>
      </c>
      <c r="D17" s="1070"/>
      <c r="E17" s="1443">
        <v>3910.5</v>
      </c>
      <c r="F17" s="1443"/>
      <c r="G17" s="1443">
        <v>3896.1</v>
      </c>
      <c r="H17" s="1443"/>
      <c r="I17" s="1443">
        <v>4008.8</v>
      </c>
      <c r="J17" s="1443"/>
      <c r="K17" s="1443">
        <v>4029.3</v>
      </c>
      <c r="L17" s="1443"/>
      <c r="M17" s="1446">
        <v>3995.1</v>
      </c>
      <c r="N17" s="1446"/>
      <c r="O17" s="1073"/>
      <c r="P17" s="1071"/>
    </row>
    <row r="18" spans="1:16" s="1074" customFormat="1" ht="11.25" customHeight="1" x14ac:dyDescent="0.2">
      <c r="A18" s="1071"/>
      <c r="B18" s="1072"/>
      <c r="C18" s="778" t="s">
        <v>169</v>
      </c>
      <c r="D18" s="1070"/>
      <c r="E18" s="1443">
        <v>581</v>
      </c>
      <c r="F18" s="1443"/>
      <c r="G18" s="1443">
        <v>581</v>
      </c>
      <c r="H18" s="1443"/>
      <c r="I18" s="1443">
        <v>572</v>
      </c>
      <c r="J18" s="1443"/>
      <c r="K18" s="1443">
        <v>546.1</v>
      </c>
      <c r="L18" s="1443"/>
      <c r="M18" s="1446">
        <v>566.5</v>
      </c>
      <c r="N18" s="1446"/>
      <c r="O18" s="1073"/>
      <c r="P18" s="1071"/>
    </row>
    <row r="19" spans="1:16" ht="15.75" customHeight="1" x14ac:dyDescent="0.2">
      <c r="A19" s="1051"/>
      <c r="B19" s="1069"/>
      <c r="C19" s="778" t="s">
        <v>170</v>
      </c>
      <c r="D19" s="1070"/>
      <c r="E19" s="1443">
        <v>3659.4</v>
      </c>
      <c r="F19" s="1443"/>
      <c r="G19" s="1443">
        <v>3641.1</v>
      </c>
      <c r="H19" s="1443"/>
      <c r="I19" s="1443">
        <v>3723.4</v>
      </c>
      <c r="J19" s="1443"/>
      <c r="K19" s="1443">
        <v>3743.1</v>
      </c>
      <c r="L19" s="1443"/>
      <c r="M19" s="1446">
        <v>3734.9</v>
      </c>
      <c r="N19" s="1446"/>
      <c r="O19" s="1064"/>
      <c r="P19" s="1051"/>
    </row>
    <row r="20" spans="1:16" ht="11.25" customHeight="1" x14ac:dyDescent="0.2">
      <c r="A20" s="1051"/>
      <c r="B20" s="1069"/>
      <c r="C20" s="1075"/>
      <c r="D20" s="1255" t="s">
        <v>171</v>
      </c>
      <c r="E20" s="1443">
        <v>2869.9</v>
      </c>
      <c r="F20" s="1443"/>
      <c r="G20" s="1443">
        <v>2867.8</v>
      </c>
      <c r="H20" s="1443"/>
      <c r="I20" s="1443">
        <v>2896.7</v>
      </c>
      <c r="J20" s="1443"/>
      <c r="K20" s="1443">
        <v>2910.9</v>
      </c>
      <c r="L20" s="1443"/>
      <c r="M20" s="1446">
        <v>2906.7</v>
      </c>
      <c r="N20" s="1446"/>
      <c r="O20" s="1064"/>
      <c r="P20" s="1051"/>
    </row>
    <row r="21" spans="1:16" ht="11.25" customHeight="1" x14ac:dyDescent="0.2">
      <c r="A21" s="1051"/>
      <c r="B21" s="1069"/>
      <c r="C21" s="1075"/>
      <c r="D21" s="1255" t="s">
        <v>172</v>
      </c>
      <c r="E21" s="1443">
        <v>654.70000000000005</v>
      </c>
      <c r="F21" s="1443"/>
      <c r="G21" s="1443">
        <v>645.5</v>
      </c>
      <c r="H21" s="1443"/>
      <c r="I21" s="1443">
        <v>698.8</v>
      </c>
      <c r="J21" s="1443"/>
      <c r="K21" s="1443">
        <v>703.7</v>
      </c>
      <c r="L21" s="1443"/>
      <c r="M21" s="1446">
        <v>701.3</v>
      </c>
      <c r="N21" s="1446"/>
      <c r="O21" s="1064"/>
      <c r="P21" s="1051"/>
    </row>
    <row r="22" spans="1:16" ht="11.25" customHeight="1" x14ac:dyDescent="0.2">
      <c r="A22" s="1051"/>
      <c r="B22" s="1069"/>
      <c r="C22" s="1075"/>
      <c r="D22" s="1255" t="s">
        <v>130</v>
      </c>
      <c r="E22" s="1443">
        <v>134.80000000000001</v>
      </c>
      <c r="F22" s="1443"/>
      <c r="G22" s="1443">
        <v>127.9</v>
      </c>
      <c r="H22" s="1443"/>
      <c r="I22" s="1443">
        <v>127.9</v>
      </c>
      <c r="J22" s="1443"/>
      <c r="K22" s="1443">
        <v>128.5</v>
      </c>
      <c r="L22" s="1443"/>
      <c r="M22" s="1446">
        <v>126.9</v>
      </c>
      <c r="N22" s="1446"/>
      <c r="O22" s="1064"/>
      <c r="P22" s="1051"/>
    </row>
    <row r="23" spans="1:16" ht="11.25" customHeight="1" x14ac:dyDescent="0.2">
      <c r="A23" s="1051"/>
      <c r="B23" s="1069"/>
      <c r="C23" s="778" t="s">
        <v>173</v>
      </c>
      <c r="D23" s="1070"/>
      <c r="E23" s="1443">
        <v>811.8</v>
      </c>
      <c r="F23" s="1443"/>
      <c r="G23" s="1443">
        <v>813.1</v>
      </c>
      <c r="H23" s="1443"/>
      <c r="I23" s="1443">
        <v>835.8</v>
      </c>
      <c r="J23" s="1443"/>
      <c r="K23" s="1443">
        <v>805.6</v>
      </c>
      <c r="L23" s="1443"/>
      <c r="M23" s="1446">
        <v>805.6</v>
      </c>
      <c r="N23" s="1446"/>
      <c r="O23" s="1064"/>
      <c r="P23" s="1051"/>
    </row>
    <row r="24" spans="1:16" ht="11.25" customHeight="1" x14ac:dyDescent="0.2">
      <c r="A24" s="1051"/>
      <c r="B24" s="1069"/>
      <c r="C24" s="778" t="s">
        <v>130</v>
      </c>
      <c r="D24" s="1070"/>
      <c r="E24" s="1443">
        <v>20.399999999999999</v>
      </c>
      <c r="F24" s="1443"/>
      <c r="G24" s="1443">
        <v>22.9</v>
      </c>
      <c r="H24" s="1443"/>
      <c r="I24" s="1443">
        <v>21.5</v>
      </c>
      <c r="J24" s="1443"/>
      <c r="K24" s="1443">
        <v>26.5</v>
      </c>
      <c r="L24" s="1443"/>
      <c r="M24" s="1446">
        <v>21</v>
      </c>
      <c r="N24" s="1446"/>
      <c r="O24" s="1064"/>
      <c r="P24" s="1051"/>
    </row>
    <row r="25" spans="1:16" ht="15.75" customHeight="1" x14ac:dyDescent="0.2">
      <c r="A25" s="1051"/>
      <c r="B25" s="1069"/>
      <c r="C25" s="783" t="s">
        <v>174</v>
      </c>
      <c r="D25" s="783"/>
      <c r="E25" s="1442"/>
      <c r="F25" s="1442"/>
      <c r="G25" s="1442"/>
      <c r="H25" s="1442"/>
      <c r="I25" s="1442"/>
      <c r="J25" s="1442"/>
      <c r="K25" s="1442"/>
      <c r="L25" s="1442"/>
      <c r="M25" s="1444"/>
      <c r="N25" s="1444"/>
      <c r="O25" s="1064"/>
      <c r="P25" s="1051"/>
    </row>
    <row r="26" spans="1:16" s="1078" customFormat="1" ht="13.5" customHeight="1" x14ac:dyDescent="0.2">
      <c r="A26" s="1076"/>
      <c r="B26" s="1462" t="s">
        <v>175</v>
      </c>
      <c r="C26" s="1462"/>
      <c r="D26" s="1462"/>
      <c r="E26" s="1463">
        <v>63</v>
      </c>
      <c r="F26" s="1463"/>
      <c r="G26" s="1463">
        <v>62.8</v>
      </c>
      <c r="H26" s="1463"/>
      <c r="I26" s="1463">
        <v>64.2</v>
      </c>
      <c r="J26" s="1463"/>
      <c r="K26" s="1463">
        <v>64.400000000000006</v>
      </c>
      <c r="L26" s="1463"/>
      <c r="M26" s="1464">
        <v>64.3</v>
      </c>
      <c r="N26" s="1464"/>
      <c r="O26" s="1077"/>
      <c r="P26" s="1076"/>
    </row>
    <row r="27" spans="1:16" ht="11.25" customHeight="1" x14ac:dyDescent="0.2">
      <c r="A27" s="1051"/>
      <c r="B27" s="1069"/>
      <c r="C27" s="781"/>
      <c r="D27" s="1255" t="s">
        <v>72</v>
      </c>
      <c r="E27" s="1442">
        <v>66.099999999999994</v>
      </c>
      <c r="F27" s="1442"/>
      <c r="G27" s="1442">
        <v>65.8</v>
      </c>
      <c r="H27" s="1442"/>
      <c r="I27" s="1442">
        <v>66.8</v>
      </c>
      <c r="J27" s="1442"/>
      <c r="K27" s="1442">
        <v>67.400000000000006</v>
      </c>
      <c r="L27" s="1442"/>
      <c r="M27" s="1444">
        <v>67.5</v>
      </c>
      <c r="N27" s="1444"/>
      <c r="O27" s="1064"/>
      <c r="P27" s="1051"/>
    </row>
    <row r="28" spans="1:16" ht="11.25" customHeight="1" x14ac:dyDescent="0.2">
      <c r="A28" s="1051"/>
      <c r="B28" s="1069"/>
      <c r="C28" s="781"/>
      <c r="D28" s="1255" t="s">
        <v>71</v>
      </c>
      <c r="E28" s="1442">
        <v>60</v>
      </c>
      <c r="F28" s="1442"/>
      <c r="G28" s="1442">
        <v>59.9</v>
      </c>
      <c r="H28" s="1442"/>
      <c r="I28" s="1442">
        <v>61.8</v>
      </c>
      <c r="J28" s="1442"/>
      <c r="K28" s="1442">
        <v>61.5</v>
      </c>
      <c r="L28" s="1442"/>
      <c r="M28" s="1444">
        <v>61.3</v>
      </c>
      <c r="N28" s="1444"/>
      <c r="O28" s="1064"/>
      <c r="P28" s="1051"/>
    </row>
    <row r="29" spans="1:16" s="1078" customFormat="1" ht="13.5" customHeight="1" x14ac:dyDescent="0.2">
      <c r="A29" s="1076"/>
      <c r="B29" s="1462" t="s">
        <v>160</v>
      </c>
      <c r="C29" s="1462"/>
      <c r="D29" s="1462"/>
      <c r="E29" s="1463">
        <v>22.2</v>
      </c>
      <c r="F29" s="1463"/>
      <c r="G29" s="1463">
        <v>21.9</v>
      </c>
      <c r="H29" s="1463"/>
      <c r="I29" s="1463">
        <v>22.3</v>
      </c>
      <c r="J29" s="1463"/>
      <c r="K29" s="1463">
        <v>24.2</v>
      </c>
      <c r="L29" s="1463"/>
      <c r="M29" s="1464">
        <v>22.8</v>
      </c>
      <c r="N29" s="1464"/>
      <c r="O29" s="1077"/>
      <c r="P29" s="1076"/>
    </row>
    <row r="30" spans="1:16" ht="11.25" customHeight="1" x14ac:dyDescent="0.2">
      <c r="A30" s="1051"/>
      <c r="B30" s="1069"/>
      <c r="C30" s="781"/>
      <c r="D30" s="1255" t="s">
        <v>72</v>
      </c>
      <c r="E30" s="1442">
        <v>22.6</v>
      </c>
      <c r="F30" s="1442"/>
      <c r="G30" s="1442">
        <v>23.4</v>
      </c>
      <c r="H30" s="1442"/>
      <c r="I30" s="1442">
        <v>23.4</v>
      </c>
      <c r="J30" s="1442"/>
      <c r="K30" s="1442">
        <v>25.3</v>
      </c>
      <c r="L30" s="1442"/>
      <c r="M30" s="1444">
        <v>24.3</v>
      </c>
      <c r="N30" s="1444"/>
      <c r="O30" s="1064"/>
      <c r="P30" s="1051"/>
    </row>
    <row r="31" spans="1:16" ht="11.25" customHeight="1" x14ac:dyDescent="0.2">
      <c r="A31" s="1051"/>
      <c r="B31" s="1069"/>
      <c r="C31" s="781"/>
      <c r="D31" s="1255" t="s">
        <v>71</v>
      </c>
      <c r="E31" s="1442">
        <v>21.8</v>
      </c>
      <c r="F31" s="1442"/>
      <c r="G31" s="1442">
        <v>20.399999999999999</v>
      </c>
      <c r="H31" s="1442"/>
      <c r="I31" s="1442">
        <v>21.3</v>
      </c>
      <c r="J31" s="1442"/>
      <c r="K31" s="1442">
        <v>23</v>
      </c>
      <c r="L31" s="1442"/>
      <c r="M31" s="1444">
        <v>21.3</v>
      </c>
      <c r="N31" s="1444"/>
      <c r="O31" s="1064"/>
      <c r="P31" s="1051"/>
    </row>
    <row r="32" spans="1:16" s="1078" customFormat="1" ht="13.5" customHeight="1" x14ac:dyDescent="0.2">
      <c r="A32" s="1076"/>
      <c r="B32" s="1462" t="s">
        <v>176</v>
      </c>
      <c r="C32" s="1462"/>
      <c r="D32" s="1462"/>
      <c r="E32" s="1463">
        <v>47.5</v>
      </c>
      <c r="F32" s="1463"/>
      <c r="G32" s="1463">
        <v>48.6</v>
      </c>
      <c r="H32" s="1463"/>
      <c r="I32" s="1463">
        <v>50.4</v>
      </c>
      <c r="J32" s="1463"/>
      <c r="K32" s="1463">
        <v>50.2</v>
      </c>
      <c r="L32" s="1463"/>
      <c r="M32" s="1464">
        <v>50.4</v>
      </c>
      <c r="N32" s="1464"/>
      <c r="O32" s="1077"/>
      <c r="P32" s="1076"/>
    </row>
    <row r="33" spans="1:18" ht="11.25" customHeight="1" x14ac:dyDescent="0.2">
      <c r="A33" s="1051"/>
      <c r="B33" s="1069"/>
      <c r="C33" s="781"/>
      <c r="D33" s="1255" t="s">
        <v>72</v>
      </c>
      <c r="E33" s="1442">
        <v>53.8</v>
      </c>
      <c r="F33" s="1442"/>
      <c r="G33" s="1442">
        <v>54.6</v>
      </c>
      <c r="H33" s="1442"/>
      <c r="I33" s="1442">
        <v>56.6</v>
      </c>
      <c r="J33" s="1442"/>
      <c r="K33" s="1442">
        <v>56</v>
      </c>
      <c r="L33" s="1442"/>
      <c r="M33" s="1444">
        <v>56.6</v>
      </c>
      <c r="N33" s="1444"/>
      <c r="O33" s="1064"/>
      <c r="P33" s="1051"/>
    </row>
    <row r="34" spans="1:18" ht="11.25" customHeight="1" x14ac:dyDescent="0.2">
      <c r="A34" s="1051"/>
      <c r="B34" s="1069"/>
      <c r="C34" s="781"/>
      <c r="D34" s="1255" t="s">
        <v>71</v>
      </c>
      <c r="E34" s="1442">
        <v>41.9</v>
      </c>
      <c r="F34" s="1442"/>
      <c r="G34" s="1442">
        <v>43.2</v>
      </c>
      <c r="H34" s="1442"/>
      <c r="I34" s="1442">
        <v>44.9</v>
      </c>
      <c r="J34" s="1442"/>
      <c r="K34" s="1442">
        <v>45.2</v>
      </c>
      <c r="L34" s="1442"/>
      <c r="M34" s="1444">
        <v>44.9</v>
      </c>
      <c r="N34" s="1444"/>
      <c r="O34" s="1064"/>
      <c r="P34" s="1051"/>
    </row>
    <row r="35" spans="1:18" ht="15.75" customHeight="1" x14ac:dyDescent="0.2">
      <c r="A35" s="1051"/>
      <c r="B35" s="1069"/>
      <c r="C35" s="1460" t="s">
        <v>177</v>
      </c>
      <c r="D35" s="1460"/>
      <c r="E35" s="1461">
        <v>0</v>
      </c>
      <c r="F35" s="1461"/>
      <c r="G35" s="1461">
        <v>0</v>
      </c>
      <c r="H35" s="1461"/>
      <c r="I35" s="1461">
        <v>0</v>
      </c>
      <c r="J35" s="1461"/>
      <c r="K35" s="1461">
        <v>0</v>
      </c>
      <c r="L35" s="1461"/>
      <c r="M35" s="1459">
        <v>0</v>
      </c>
      <c r="N35" s="1459"/>
      <c r="O35" s="1064"/>
      <c r="P35" s="1051"/>
    </row>
    <row r="36" spans="1:18" ht="11.25" customHeight="1" x14ac:dyDescent="0.2">
      <c r="A36" s="1051"/>
      <c r="B36" s="1069"/>
      <c r="C36" s="1456" t="s">
        <v>175</v>
      </c>
      <c r="D36" s="1456"/>
      <c r="E36" s="1457">
        <v>-6.0999999999999943</v>
      </c>
      <c r="F36" s="1457"/>
      <c r="G36" s="1457">
        <v>-5.8999999999999986</v>
      </c>
      <c r="H36" s="1457"/>
      <c r="I36" s="1457">
        <v>-5</v>
      </c>
      <c r="J36" s="1457"/>
      <c r="K36" s="1457">
        <v>-5.9000000000000057</v>
      </c>
      <c r="L36" s="1457"/>
      <c r="M36" s="1458">
        <v>-6.2000000000000028</v>
      </c>
      <c r="N36" s="1458"/>
      <c r="O36" s="1064"/>
      <c r="P36" s="1051"/>
    </row>
    <row r="37" spans="1:18" ht="11.25" customHeight="1" x14ac:dyDescent="0.2">
      <c r="A37" s="1051"/>
      <c r="B37" s="1069"/>
      <c r="C37" s="1456" t="s">
        <v>160</v>
      </c>
      <c r="D37" s="1456"/>
      <c r="E37" s="1457">
        <v>-0.80000000000000071</v>
      </c>
      <c r="F37" s="1457"/>
      <c r="G37" s="1457">
        <v>-3</v>
      </c>
      <c r="H37" s="1457"/>
      <c r="I37" s="1457">
        <v>-2.0999999999999979</v>
      </c>
      <c r="J37" s="1457"/>
      <c r="K37" s="1457">
        <v>-2.3000000000000007</v>
      </c>
      <c r="L37" s="1457"/>
      <c r="M37" s="1458">
        <v>-3</v>
      </c>
      <c r="N37" s="1458"/>
      <c r="O37" s="1064"/>
      <c r="P37" s="1051"/>
    </row>
    <row r="38" spans="1:18" ht="11.25" customHeight="1" x14ac:dyDescent="0.2">
      <c r="A38" s="1051"/>
      <c r="B38" s="1069"/>
      <c r="C38" s="1456" t="s">
        <v>176</v>
      </c>
      <c r="D38" s="1456"/>
      <c r="E38" s="1457">
        <v>-11.899999999999999</v>
      </c>
      <c r="F38" s="1457"/>
      <c r="G38" s="1457">
        <v>-11.399999999999999</v>
      </c>
      <c r="H38" s="1457"/>
      <c r="I38" s="1457">
        <v>-11.700000000000003</v>
      </c>
      <c r="J38" s="1457"/>
      <c r="K38" s="1457">
        <v>-10.799999999999997</v>
      </c>
      <c r="L38" s="1457"/>
      <c r="M38" s="1458">
        <v>-11.700000000000003</v>
      </c>
      <c r="N38" s="1458"/>
      <c r="O38" s="1064"/>
      <c r="P38" s="1051"/>
    </row>
    <row r="39" spans="1:18" ht="11.25" customHeight="1" thickBot="1" x14ac:dyDescent="0.25">
      <c r="A39" s="1051"/>
      <c r="B39" s="1069"/>
      <c r="C39" s="1255"/>
      <c r="D39" s="1255"/>
      <c r="E39" s="1079"/>
      <c r="F39" s="1079"/>
      <c r="G39" s="1079"/>
      <c r="H39" s="1079"/>
      <c r="I39" s="1079"/>
      <c r="J39" s="1079"/>
      <c r="K39" s="1079"/>
      <c r="L39" s="1079"/>
      <c r="M39" s="1080"/>
      <c r="N39" s="1080"/>
      <c r="O39" s="1064"/>
      <c r="P39" s="1051"/>
    </row>
    <row r="40" spans="1:18" s="1061" customFormat="1" ht="13.5" customHeight="1" thickBot="1" x14ac:dyDescent="0.25">
      <c r="A40" s="1059"/>
      <c r="B40" s="1060"/>
      <c r="C40" s="1198" t="s">
        <v>503</v>
      </c>
      <c r="D40" s="1199"/>
      <c r="E40" s="1199"/>
      <c r="F40" s="1199"/>
      <c r="G40" s="1199"/>
      <c r="H40" s="1199"/>
      <c r="I40" s="1199"/>
      <c r="J40" s="1199"/>
      <c r="K40" s="1199"/>
      <c r="L40" s="1199"/>
      <c r="M40" s="1199"/>
      <c r="N40" s="1200"/>
      <c r="O40" s="1064"/>
      <c r="P40" s="1059"/>
    </row>
    <row r="41" spans="1:18" s="1061" customFormat="1" ht="3.75" customHeight="1" x14ac:dyDescent="0.2">
      <c r="A41" s="1059"/>
      <c r="B41" s="1060"/>
      <c r="C41" s="1455" t="s">
        <v>163</v>
      </c>
      <c r="D41" s="1455"/>
      <c r="E41" s="1060"/>
      <c r="F41" s="1060"/>
      <c r="G41" s="1060"/>
      <c r="H41" s="1060"/>
      <c r="I41" s="1060"/>
      <c r="J41" s="1060"/>
      <c r="K41" s="1060"/>
      <c r="L41" s="1060"/>
      <c r="M41" s="1060"/>
      <c r="N41" s="1060"/>
      <c r="O41" s="1064"/>
      <c r="P41" s="1059"/>
    </row>
    <row r="42" spans="1:18" s="1074" customFormat="1" ht="12.75" customHeight="1" x14ac:dyDescent="0.2">
      <c r="A42" s="1071"/>
      <c r="B42" s="1070"/>
      <c r="C42" s="1455"/>
      <c r="D42" s="1455"/>
      <c r="E42" s="1044" t="s">
        <v>598</v>
      </c>
      <c r="F42" s="1045" t="s">
        <v>34</v>
      </c>
      <c r="G42" s="1044" t="s">
        <v>34</v>
      </c>
      <c r="H42" s="1045" t="s">
        <v>34</v>
      </c>
      <c r="I42" s="1046"/>
      <c r="J42" s="1045" t="s">
        <v>554</v>
      </c>
      <c r="K42" s="1047" t="s">
        <v>34</v>
      </c>
      <c r="L42" s="1048" t="s">
        <v>34</v>
      </c>
      <c r="M42" s="1048" t="s">
        <v>34</v>
      </c>
      <c r="N42" s="1049"/>
      <c r="O42" s="1073"/>
      <c r="P42" s="1071"/>
    </row>
    <row r="43" spans="1:18" x14ac:dyDescent="0.2">
      <c r="A43" s="1051"/>
      <c r="B43" s="1039"/>
      <c r="C43" s="1082"/>
      <c r="D43" s="1082"/>
      <c r="E43" s="1441" t="str">
        <f>+E7</f>
        <v>4.º trimestre</v>
      </c>
      <c r="F43" s="1441"/>
      <c r="G43" s="1441" t="str">
        <f>+G7</f>
        <v>1.º trimestre</v>
      </c>
      <c r="H43" s="1441"/>
      <c r="I43" s="1441" t="str">
        <f>+I7</f>
        <v>2.º trimestre</v>
      </c>
      <c r="J43" s="1441"/>
      <c r="K43" s="1441" t="str">
        <f>+K7</f>
        <v>3.º trimestre</v>
      </c>
      <c r="L43" s="1441"/>
      <c r="M43" s="1441" t="str">
        <f>+M7</f>
        <v>4.º trimestre</v>
      </c>
      <c r="N43" s="1441"/>
      <c r="O43" s="1064"/>
      <c r="P43" s="1051"/>
    </row>
    <row r="44" spans="1:18" ht="11.25" customHeight="1" x14ac:dyDescent="0.2">
      <c r="A44" s="1051"/>
      <c r="B44" s="1039"/>
      <c r="C44" s="1082"/>
      <c r="D44" s="1082"/>
      <c r="E44" s="790" t="s">
        <v>164</v>
      </c>
      <c r="F44" s="790" t="s">
        <v>107</v>
      </c>
      <c r="G44" s="790" t="s">
        <v>164</v>
      </c>
      <c r="H44" s="790" t="s">
        <v>107</v>
      </c>
      <c r="I44" s="791" t="s">
        <v>164</v>
      </c>
      <c r="J44" s="791" t="s">
        <v>107</v>
      </c>
      <c r="K44" s="791" t="s">
        <v>164</v>
      </c>
      <c r="L44" s="791" t="s">
        <v>107</v>
      </c>
      <c r="M44" s="791" t="s">
        <v>164</v>
      </c>
      <c r="N44" s="791" t="s">
        <v>107</v>
      </c>
      <c r="O44" s="1064"/>
      <c r="P44" s="1051"/>
    </row>
    <row r="45" spans="1:18" s="1068" customFormat="1" ht="15" customHeight="1" x14ac:dyDescent="0.2">
      <c r="A45" s="1065"/>
      <c r="B45" s="1083"/>
      <c r="C45" s="1438" t="s">
        <v>13</v>
      </c>
      <c r="D45" s="1438"/>
      <c r="E45" s="1265">
        <v>4491.6000000000004</v>
      </c>
      <c r="F45" s="1265">
        <f>+E45/E45*100</f>
        <v>100</v>
      </c>
      <c r="G45" s="1265">
        <v>4477.1000000000004</v>
      </c>
      <c r="H45" s="1265">
        <f>+G45/G45*100</f>
        <v>100</v>
      </c>
      <c r="I45" s="1265">
        <v>4580.8</v>
      </c>
      <c r="J45" s="1265">
        <f>+I45/I45*100</f>
        <v>100</v>
      </c>
      <c r="K45" s="1265">
        <v>4575.3</v>
      </c>
      <c r="L45" s="1265">
        <f>+K45/K45*100</f>
        <v>100</v>
      </c>
      <c r="M45" s="1265">
        <v>4561.5</v>
      </c>
      <c r="N45" s="1265">
        <f>+M45/M45*100</f>
        <v>100</v>
      </c>
      <c r="O45" s="1067"/>
      <c r="P45" s="1065"/>
      <c r="R45" s="1356"/>
    </row>
    <row r="46" spans="1:18" s="1074" customFormat="1" ht="11.25" customHeight="1" x14ac:dyDescent="0.2">
      <c r="A46" s="1071"/>
      <c r="B46" s="1070"/>
      <c r="C46" s="782"/>
      <c r="D46" s="1266" t="s">
        <v>160</v>
      </c>
      <c r="E46" s="1267">
        <v>243.9</v>
      </c>
      <c r="F46" s="1267">
        <f>+E46/E$45*100</f>
        <v>5.4301362543414369</v>
      </c>
      <c r="G46" s="1267">
        <v>242</v>
      </c>
      <c r="H46" s="1267">
        <f>+G46/G$45*100</f>
        <v>5.4052846708807039</v>
      </c>
      <c r="I46" s="1267">
        <v>246.5</v>
      </c>
      <c r="J46" s="1267">
        <f>+I46/I$45*100</f>
        <v>5.3811561299336352</v>
      </c>
      <c r="K46" s="1267">
        <v>266.10000000000002</v>
      </c>
      <c r="L46" s="1267">
        <f>+K46/K$45*100</f>
        <v>5.8160120647826368</v>
      </c>
      <c r="M46" s="1267">
        <v>251.2</v>
      </c>
      <c r="N46" s="1267">
        <f>+M46/M$45*100</f>
        <v>5.5069604296832182</v>
      </c>
      <c r="O46" s="1073"/>
      <c r="P46" s="1071"/>
      <c r="R46" s="1355"/>
    </row>
    <row r="47" spans="1:18" s="1074" customFormat="1" ht="11.25" customHeight="1" x14ac:dyDescent="0.2">
      <c r="A47" s="1071"/>
      <c r="B47" s="1070"/>
      <c r="C47" s="782"/>
      <c r="D47" s="778" t="s">
        <v>504</v>
      </c>
      <c r="E47" s="1267">
        <v>867.8</v>
      </c>
      <c r="F47" s="1267">
        <f>+E47/E45*100</f>
        <v>19.3205093953157</v>
      </c>
      <c r="G47" s="1267">
        <v>883.2</v>
      </c>
      <c r="H47" s="1267">
        <f>+G47/G45*100</f>
        <v>19.727055460007595</v>
      </c>
      <c r="I47" s="1267">
        <v>924.3</v>
      </c>
      <c r="J47" s="1267">
        <f>+I47/I45*100</f>
        <v>20.177698218651763</v>
      </c>
      <c r="K47" s="1267">
        <v>917.8</v>
      </c>
      <c r="L47" s="1267">
        <f>+K47/K45*100</f>
        <v>20.059886783380325</v>
      </c>
      <c r="M47" s="1267">
        <v>924.9</v>
      </c>
      <c r="N47" s="1267">
        <f>+M47/M45*100</f>
        <v>20.276224926011182</v>
      </c>
      <c r="O47" s="1073"/>
      <c r="P47" s="1071"/>
      <c r="R47" s="1355"/>
    </row>
    <row r="48" spans="1:18" s="1074" customFormat="1" ht="12.75" customHeight="1" x14ac:dyDescent="0.2">
      <c r="A48" s="1071"/>
      <c r="B48" s="1205"/>
      <c r="C48" s="778" t="s">
        <v>191</v>
      </c>
      <c r="D48" s="784"/>
      <c r="E48" s="1267">
        <v>1561.7</v>
      </c>
      <c r="F48" s="1267">
        <f>E48/E$45*100</f>
        <v>34.769347225932847</v>
      </c>
      <c r="G48" s="1267">
        <v>1561.7</v>
      </c>
      <c r="H48" s="1267">
        <f>G48/G$45*100</f>
        <v>34.881954836836343</v>
      </c>
      <c r="I48" s="1267">
        <v>1579.8</v>
      </c>
      <c r="J48" s="1267">
        <f>I48/I$45*100</f>
        <v>34.48742577715683</v>
      </c>
      <c r="K48" s="1267">
        <v>1575.4</v>
      </c>
      <c r="L48" s="1267">
        <f>K48/K$45*100</f>
        <v>34.432714794658274</v>
      </c>
      <c r="M48" s="1267">
        <v>1576.3</v>
      </c>
      <c r="N48" s="1267">
        <f>M48/M$45*100</f>
        <v>34.556615148525708</v>
      </c>
      <c r="O48" s="1073"/>
      <c r="P48" s="1071"/>
      <c r="R48" s="1355"/>
    </row>
    <row r="49" spans="1:18" s="1074" customFormat="1" ht="10.5" customHeight="1" x14ac:dyDescent="0.2">
      <c r="A49" s="1071"/>
      <c r="B49" s="1070"/>
      <c r="C49" s="781"/>
      <c r="D49" s="1255" t="s">
        <v>160</v>
      </c>
      <c r="E49" s="1268">
        <v>93.5</v>
      </c>
      <c r="F49" s="1268">
        <f>E49/E48*100</f>
        <v>5.9870653774732663</v>
      </c>
      <c r="G49" s="1268">
        <v>95.3</v>
      </c>
      <c r="H49" s="1268">
        <f>G49/G48*100</f>
        <v>6.1023243900877242</v>
      </c>
      <c r="I49" s="1268">
        <v>91.4</v>
      </c>
      <c r="J49" s="1268">
        <f>I49/I48*100</f>
        <v>5.7855424737308523</v>
      </c>
      <c r="K49" s="1268">
        <v>102.6</v>
      </c>
      <c r="L49" s="1268">
        <f>K49/K48*100</f>
        <v>6.512631712580931</v>
      </c>
      <c r="M49" s="1268">
        <v>99.2</v>
      </c>
      <c r="N49" s="1268">
        <f>M49/M48*100</f>
        <v>6.2932182960096439</v>
      </c>
      <c r="O49" s="1073"/>
      <c r="P49" s="1071"/>
    </row>
    <row r="50" spans="1:18" s="1074" customFormat="1" ht="10.5" customHeight="1" x14ac:dyDescent="0.2">
      <c r="A50" s="1071"/>
      <c r="B50" s="1070"/>
      <c r="C50" s="781"/>
      <c r="D50" s="1255" t="s">
        <v>504</v>
      </c>
      <c r="E50" s="1268">
        <v>271.7</v>
      </c>
      <c r="F50" s="1268">
        <f>+E50/E48*100</f>
        <v>17.397707626304669</v>
      </c>
      <c r="G50" s="1268">
        <v>278.8</v>
      </c>
      <c r="H50" s="1268">
        <f>+G50/G48*100</f>
        <v>17.852340398283921</v>
      </c>
      <c r="I50" s="1268">
        <v>286</v>
      </c>
      <c r="J50" s="1268">
        <f>+I50/I48*100</f>
        <v>18.103557412330677</v>
      </c>
      <c r="K50" s="1268">
        <v>284.10000000000002</v>
      </c>
      <c r="L50" s="1268">
        <f>+K50/K48*100</f>
        <v>18.03351529770217</v>
      </c>
      <c r="M50" s="1268">
        <v>288.60000000000002</v>
      </c>
      <c r="N50" s="1268">
        <f>+M50/M48*100</f>
        <v>18.30869758294741</v>
      </c>
      <c r="O50" s="1073"/>
      <c r="P50" s="1071"/>
    </row>
    <row r="51" spans="1:18" s="1074" customFormat="1" ht="12.75" customHeight="1" x14ac:dyDescent="0.2">
      <c r="A51" s="1071"/>
      <c r="B51" s="1070"/>
      <c r="C51" s="778" t="s">
        <v>192</v>
      </c>
      <c r="D51" s="784"/>
      <c r="E51" s="1267">
        <v>1034.4000000000001</v>
      </c>
      <c r="F51" s="1267">
        <f>E51/E$45*100</f>
        <v>23.029655356665778</v>
      </c>
      <c r="G51" s="1267">
        <v>1029.5999999999999</v>
      </c>
      <c r="H51" s="1267">
        <f>G51/G$45*100</f>
        <v>22.997029327019717</v>
      </c>
      <c r="I51" s="1267">
        <v>1068.5</v>
      </c>
      <c r="J51" s="1267">
        <f>I51/I$45*100</f>
        <v>23.325619979042962</v>
      </c>
      <c r="K51" s="1267">
        <v>1067.4000000000001</v>
      </c>
      <c r="L51" s="1267">
        <f>K51/K$45*100</f>
        <v>23.329617729984918</v>
      </c>
      <c r="M51" s="1267">
        <v>1051.8</v>
      </c>
      <c r="N51" s="1267">
        <f>M51/M$45*100</f>
        <v>23.058204537980924</v>
      </c>
      <c r="O51" s="1073"/>
      <c r="P51" s="1071"/>
      <c r="R51" s="1355"/>
    </row>
    <row r="52" spans="1:18" s="1074" customFormat="1" ht="10.5" customHeight="1" x14ac:dyDescent="0.2">
      <c r="A52" s="1071"/>
      <c r="B52" s="1070"/>
      <c r="C52" s="781"/>
      <c r="D52" s="1255" t="s">
        <v>160</v>
      </c>
      <c r="E52" s="1268">
        <v>56.7</v>
      </c>
      <c r="F52" s="1268">
        <f>E52/E51*100</f>
        <v>5.4814385150812068</v>
      </c>
      <c r="G52" s="1268">
        <v>50.3</v>
      </c>
      <c r="H52" s="1268">
        <f>G52/G51*100</f>
        <v>4.885392385392386</v>
      </c>
      <c r="I52" s="1268">
        <v>52.9</v>
      </c>
      <c r="J52" s="1268">
        <f>I52/I51*100</f>
        <v>4.9508656995788485</v>
      </c>
      <c r="K52" s="1268">
        <v>59.7</v>
      </c>
      <c r="L52" s="1268">
        <f>K52/K51*100</f>
        <v>5.5930297920179877</v>
      </c>
      <c r="M52" s="1268">
        <v>52.3</v>
      </c>
      <c r="N52" s="1268">
        <f>M52/M51*100</f>
        <v>4.9724282182924506</v>
      </c>
      <c r="O52" s="1073"/>
      <c r="P52" s="1071"/>
    </row>
    <row r="53" spans="1:18" s="1074" customFormat="1" ht="10.5" customHeight="1" x14ac:dyDescent="0.2">
      <c r="A53" s="1071"/>
      <c r="B53" s="1070"/>
      <c r="C53" s="781"/>
      <c r="D53" s="1255" t="s">
        <v>504</v>
      </c>
      <c r="E53" s="1268">
        <v>248.2</v>
      </c>
      <c r="F53" s="1268">
        <f>+E53/E51*100</f>
        <v>23.99458623356535</v>
      </c>
      <c r="G53" s="1268">
        <v>250.9</v>
      </c>
      <c r="H53" s="1268">
        <f>+G53/G51*100</f>
        <v>24.368686868686869</v>
      </c>
      <c r="I53" s="1268">
        <v>265.89999999999998</v>
      </c>
      <c r="J53" s="1268">
        <f>+I53/I51*100</f>
        <v>24.885353299017314</v>
      </c>
      <c r="K53" s="1268">
        <v>262.10000000000002</v>
      </c>
      <c r="L53" s="1268">
        <f>+K53/K51*100</f>
        <v>24.55499344200862</v>
      </c>
      <c r="M53" s="1268">
        <v>261.5</v>
      </c>
      <c r="N53" s="1268">
        <f>+M53/M51*100</f>
        <v>24.862141091462256</v>
      </c>
      <c r="O53" s="1073"/>
      <c r="P53" s="1071"/>
    </row>
    <row r="54" spans="1:18" s="1074" customFormat="1" ht="12.75" customHeight="1" x14ac:dyDescent="0.2">
      <c r="A54" s="1071"/>
      <c r="B54" s="1070"/>
      <c r="C54" s="778" t="s">
        <v>59</v>
      </c>
      <c r="D54" s="784"/>
      <c r="E54" s="1267">
        <v>1186.5999999999999</v>
      </c>
      <c r="F54" s="1267">
        <f>E54/E$45*100</f>
        <v>26.418202867575026</v>
      </c>
      <c r="G54" s="1267">
        <v>1189</v>
      </c>
      <c r="H54" s="1267">
        <f>G54/G$45*100</f>
        <v>26.557369725938663</v>
      </c>
      <c r="I54" s="1267">
        <v>1203.7</v>
      </c>
      <c r="J54" s="1267">
        <f>I54/I$45*100</f>
        <v>26.277069507509605</v>
      </c>
      <c r="K54" s="1267">
        <v>1203</v>
      </c>
      <c r="L54" s="1267">
        <f>K54/K$45*100</f>
        <v>26.293357812602451</v>
      </c>
      <c r="M54" s="1267">
        <v>1224.4000000000001</v>
      </c>
      <c r="N54" s="1267">
        <f>M54/M$45*100</f>
        <v>26.842047572070594</v>
      </c>
      <c r="O54" s="1073"/>
      <c r="P54" s="1071"/>
      <c r="R54" s="1355"/>
    </row>
    <row r="55" spans="1:18" s="1074" customFormat="1" ht="10.5" customHeight="1" x14ac:dyDescent="0.2">
      <c r="A55" s="1071"/>
      <c r="B55" s="1070"/>
      <c r="C55" s="781"/>
      <c r="D55" s="1255" t="s">
        <v>160</v>
      </c>
      <c r="E55" s="1268">
        <v>57</v>
      </c>
      <c r="F55" s="1268">
        <f>E55/E54*100</f>
        <v>4.8036406539693246</v>
      </c>
      <c r="G55" s="1268">
        <v>61.3</v>
      </c>
      <c r="H55" s="1268">
        <f>G55/G54*100</f>
        <v>5.1555929352396976</v>
      </c>
      <c r="I55" s="1268">
        <v>61.6</v>
      </c>
      <c r="J55" s="1268">
        <f>I55/I54*100</f>
        <v>5.1175542078591016</v>
      </c>
      <c r="K55" s="1268">
        <v>59</v>
      </c>
      <c r="L55" s="1268">
        <f>K55/K54*100</f>
        <v>4.9044056525353286</v>
      </c>
      <c r="M55" s="1268">
        <v>65.2</v>
      </c>
      <c r="N55" s="1268">
        <f>M55/M54*100</f>
        <v>5.3250571708591963</v>
      </c>
      <c r="O55" s="1073"/>
      <c r="P55" s="1071"/>
    </row>
    <row r="56" spans="1:18" s="1074" customFormat="1" ht="10.5" customHeight="1" x14ac:dyDescent="0.2">
      <c r="A56" s="1071"/>
      <c r="B56" s="1070"/>
      <c r="C56" s="781"/>
      <c r="D56" s="1255" t="s">
        <v>504</v>
      </c>
      <c r="E56" s="1268">
        <v>207.8</v>
      </c>
      <c r="F56" s="1268">
        <f>+E56/E54*100</f>
        <v>17.512219787628521</v>
      </c>
      <c r="G56" s="1268">
        <v>215.5</v>
      </c>
      <c r="H56" s="1268">
        <f>+G56/G54*100</f>
        <v>18.124474348191757</v>
      </c>
      <c r="I56" s="1268">
        <v>224.4</v>
      </c>
      <c r="J56" s="1268">
        <f>+I56/I54*100</f>
        <v>18.642518900058153</v>
      </c>
      <c r="K56" s="1268">
        <v>228.1</v>
      </c>
      <c r="L56" s="1268">
        <f>+K56/K54*100</f>
        <v>18.960931005818786</v>
      </c>
      <c r="M56" s="1268">
        <v>232.4</v>
      </c>
      <c r="N56" s="1268">
        <f>+M56/M54*100</f>
        <v>18.980725253185231</v>
      </c>
      <c r="O56" s="1073"/>
      <c r="P56" s="1071"/>
    </row>
    <row r="57" spans="1:18" s="1074" customFormat="1" ht="12.75" customHeight="1" x14ac:dyDescent="0.2">
      <c r="A57" s="1071"/>
      <c r="B57" s="1070"/>
      <c r="C57" s="778" t="s">
        <v>194</v>
      </c>
      <c r="D57" s="784"/>
      <c r="E57" s="1267">
        <v>305.10000000000002</v>
      </c>
      <c r="F57" s="1267">
        <f>E57/E$45*100</f>
        <v>6.7926796687149347</v>
      </c>
      <c r="G57" s="1267">
        <v>297.39999999999998</v>
      </c>
      <c r="H57" s="1267">
        <f>G57/G$45*100</f>
        <v>6.6426928145451285</v>
      </c>
      <c r="I57" s="1267">
        <v>307.7</v>
      </c>
      <c r="J57" s="1267">
        <f>I57/I$45*100</f>
        <v>6.7171673070206079</v>
      </c>
      <c r="K57" s="1267">
        <v>305.89999999999998</v>
      </c>
      <c r="L57" s="1267">
        <f>K57/K$45*100</f>
        <v>6.6859003781172808</v>
      </c>
      <c r="M57" s="1267">
        <v>301</v>
      </c>
      <c r="N57" s="1267">
        <f>M57/M$45*100</f>
        <v>6.5987065658226456</v>
      </c>
      <c r="O57" s="1073"/>
      <c r="P57" s="1071"/>
      <c r="R57" s="1355"/>
    </row>
    <row r="58" spans="1:18" s="1074" customFormat="1" ht="10.5" customHeight="1" x14ac:dyDescent="0.2">
      <c r="A58" s="1071"/>
      <c r="B58" s="1070"/>
      <c r="C58" s="781"/>
      <c r="D58" s="1255" t="s">
        <v>160</v>
      </c>
      <c r="E58" s="1268">
        <v>14.6</v>
      </c>
      <c r="F58" s="1268">
        <f>E58/E57*100</f>
        <v>4.7853162897410675</v>
      </c>
      <c r="G58" s="1268">
        <v>13.8</v>
      </c>
      <c r="H58" s="1268">
        <f>G58/G57*100</f>
        <v>4.6402151983860129</v>
      </c>
      <c r="I58" s="1268">
        <v>14.1</v>
      </c>
      <c r="J58" s="1268">
        <f>I58/I57*100</f>
        <v>4.582385440363991</v>
      </c>
      <c r="K58" s="1268">
        <v>15</v>
      </c>
      <c r="L58" s="1268">
        <f>K58/K57*100</f>
        <v>4.9035632559660023</v>
      </c>
      <c r="M58" s="1268">
        <v>12.2</v>
      </c>
      <c r="N58" s="1268">
        <f>M58/M57*100</f>
        <v>4.0531561461794023</v>
      </c>
      <c r="O58" s="1073"/>
      <c r="P58" s="1071"/>
    </row>
    <row r="59" spans="1:18" s="1074" customFormat="1" ht="10.5" customHeight="1" x14ac:dyDescent="0.2">
      <c r="A59" s="1071"/>
      <c r="B59" s="1070"/>
      <c r="C59" s="781"/>
      <c r="D59" s="1255" t="s">
        <v>504</v>
      </c>
      <c r="E59" s="1268">
        <v>64.5</v>
      </c>
      <c r="F59" s="1268">
        <f>+E59/E57*100</f>
        <v>21.140609636184855</v>
      </c>
      <c r="G59" s="1268">
        <v>63.5</v>
      </c>
      <c r="H59" s="1268">
        <f>+G59/G57*100</f>
        <v>21.351714862138536</v>
      </c>
      <c r="I59" s="1268">
        <v>68.5</v>
      </c>
      <c r="J59" s="1268">
        <f>+I59/I57*100</f>
        <v>22.261943451413714</v>
      </c>
      <c r="K59" s="1268">
        <v>65.099999999999994</v>
      </c>
      <c r="L59" s="1268">
        <f>+K59/K57*100</f>
        <v>21.28146453089245</v>
      </c>
      <c r="M59" s="1268">
        <v>65.3</v>
      </c>
      <c r="N59" s="1268">
        <f>+M59/M57*100</f>
        <v>21.694352159468437</v>
      </c>
      <c r="O59" s="1073"/>
      <c r="P59" s="1071"/>
    </row>
    <row r="60" spans="1:18" s="1074" customFormat="1" ht="12.75" customHeight="1" x14ac:dyDescent="0.2">
      <c r="A60" s="1071"/>
      <c r="B60" s="1070"/>
      <c r="C60" s="778" t="s">
        <v>195</v>
      </c>
      <c r="D60" s="784"/>
      <c r="E60" s="1267">
        <v>188.7</v>
      </c>
      <c r="F60" s="1267">
        <f>E60/E$45*100</f>
        <v>4.2011755276516158</v>
      </c>
      <c r="G60" s="1267">
        <v>183</v>
      </c>
      <c r="H60" s="1267">
        <f>G60/G$45*100</f>
        <v>4.0874673337651597</v>
      </c>
      <c r="I60" s="1267">
        <v>199.7</v>
      </c>
      <c r="J60" s="1267">
        <f>I60/I$45*100</f>
        <v>4.3595005239259512</v>
      </c>
      <c r="K60" s="1267">
        <v>202.4</v>
      </c>
      <c r="L60" s="1267">
        <f>K60/K$45*100</f>
        <v>4.4237536336415095</v>
      </c>
      <c r="M60" s="1267">
        <v>190.5</v>
      </c>
      <c r="N60" s="1267">
        <f>M60/M$45*100</f>
        <v>4.1762578099309433</v>
      </c>
      <c r="O60" s="1073"/>
      <c r="P60" s="1071"/>
      <c r="R60" s="1355"/>
    </row>
    <row r="61" spans="1:18" s="1074" customFormat="1" ht="10.5" customHeight="1" x14ac:dyDescent="0.2">
      <c r="A61" s="1071"/>
      <c r="B61" s="1070"/>
      <c r="C61" s="781"/>
      <c r="D61" s="1255" t="s">
        <v>160</v>
      </c>
      <c r="E61" s="1268">
        <v>10.4</v>
      </c>
      <c r="F61" s="1268">
        <f>E61/E60*100</f>
        <v>5.5113937466878653</v>
      </c>
      <c r="G61" s="1268">
        <v>8.6</v>
      </c>
      <c r="H61" s="1268">
        <f>G61/G60*100</f>
        <v>4.6994535519125682</v>
      </c>
      <c r="I61" s="1268">
        <v>13.4</v>
      </c>
      <c r="J61" s="1268">
        <f>I61/I60*100</f>
        <v>6.7100650976464697</v>
      </c>
      <c r="K61" s="1268">
        <v>15.6</v>
      </c>
      <c r="L61" s="1268">
        <f>K61/K60*100</f>
        <v>7.7075098814229248</v>
      </c>
      <c r="M61" s="1268">
        <v>9.6999999999999993</v>
      </c>
      <c r="N61" s="1268">
        <f>M61/M60*100</f>
        <v>5.091863517060367</v>
      </c>
      <c r="O61" s="1073"/>
      <c r="P61" s="1071"/>
    </row>
    <row r="62" spans="1:18" s="1074" customFormat="1" ht="10.5" customHeight="1" x14ac:dyDescent="0.2">
      <c r="A62" s="1071"/>
      <c r="B62" s="1070"/>
      <c r="C62" s="781"/>
      <c r="D62" s="1255" t="s">
        <v>504</v>
      </c>
      <c r="E62" s="1268">
        <v>38.9</v>
      </c>
      <c r="F62" s="1268">
        <f>+E62/E60*100</f>
        <v>20.614732379438262</v>
      </c>
      <c r="G62" s="1268">
        <v>36.5</v>
      </c>
      <c r="H62" s="1268">
        <f>+G62/G60*100</f>
        <v>19.94535519125683</v>
      </c>
      <c r="I62" s="1268">
        <v>39.4</v>
      </c>
      <c r="J62" s="1268">
        <f>+I62/I60*100</f>
        <v>19.729594391587383</v>
      </c>
      <c r="K62" s="1268">
        <v>39.200000000000003</v>
      </c>
      <c r="L62" s="1268">
        <f>+K62/K60*100</f>
        <v>19.367588932806328</v>
      </c>
      <c r="M62" s="1268">
        <v>39.700000000000003</v>
      </c>
      <c r="N62" s="1268">
        <f>+M62/M60*100</f>
        <v>20.83989501312336</v>
      </c>
      <c r="O62" s="1073"/>
      <c r="P62" s="1071"/>
    </row>
    <row r="63" spans="1:18" s="1074" customFormat="1" ht="12.75" customHeight="1" x14ac:dyDescent="0.2">
      <c r="A63" s="1071"/>
      <c r="B63" s="1070"/>
      <c r="C63" s="778" t="s">
        <v>131</v>
      </c>
      <c r="D63" s="784"/>
      <c r="E63" s="1267">
        <v>103.5</v>
      </c>
      <c r="F63" s="1267">
        <f>E63/E$45*100</f>
        <v>2.3043013625434141</v>
      </c>
      <c r="G63" s="1267">
        <v>104.5</v>
      </c>
      <c r="H63" s="1267">
        <f>G63/G$45*100</f>
        <v>2.3341001987893946</v>
      </c>
      <c r="I63" s="1267">
        <v>108</v>
      </c>
      <c r="J63" s="1267">
        <f>I63/I$45*100</f>
        <v>2.3576667830946558</v>
      </c>
      <c r="K63" s="1267">
        <v>108.3</v>
      </c>
      <c r="L63" s="1267">
        <f>K63/K$45*100</f>
        <v>2.3670578978427641</v>
      </c>
      <c r="M63" s="1267">
        <v>106</v>
      </c>
      <c r="N63" s="1267">
        <f>M63/M$45*100</f>
        <v>2.3237969966019949</v>
      </c>
      <c r="O63" s="1073"/>
      <c r="P63" s="1071"/>
      <c r="R63" s="1355"/>
    </row>
    <row r="64" spans="1:18" s="1074" customFormat="1" ht="10.5" customHeight="1" x14ac:dyDescent="0.2">
      <c r="A64" s="1071"/>
      <c r="B64" s="1070"/>
      <c r="C64" s="781"/>
      <c r="D64" s="1255" t="s">
        <v>160</v>
      </c>
      <c r="E64" s="1268">
        <v>6.8</v>
      </c>
      <c r="F64" s="1268">
        <f>E64/E63*100</f>
        <v>6.5700483091787447</v>
      </c>
      <c r="G64" s="1268">
        <v>7.2</v>
      </c>
      <c r="H64" s="1268">
        <f>G64/G63*100</f>
        <v>6.8899521531100474</v>
      </c>
      <c r="I64" s="1268">
        <v>7.9</v>
      </c>
      <c r="J64" s="1268">
        <f>I64/I63*100</f>
        <v>7.3148148148148158</v>
      </c>
      <c r="K64" s="1268">
        <v>8.3000000000000007</v>
      </c>
      <c r="L64" s="1268">
        <f>K64/K63*100</f>
        <v>7.6638965835641741</v>
      </c>
      <c r="M64" s="1268">
        <v>6.5</v>
      </c>
      <c r="N64" s="1268">
        <f>M64/M63*100</f>
        <v>6.132075471698113</v>
      </c>
      <c r="O64" s="1073"/>
      <c r="P64" s="1071"/>
    </row>
    <row r="65" spans="1:18" s="1074" customFormat="1" ht="10.5" customHeight="1" x14ac:dyDescent="0.2">
      <c r="A65" s="1071"/>
      <c r="B65" s="1070"/>
      <c r="C65" s="781"/>
      <c r="D65" s="1255" t="s">
        <v>504</v>
      </c>
      <c r="E65" s="1268">
        <v>16.100000000000001</v>
      </c>
      <c r="F65" s="1268">
        <f>+E65/E63*100</f>
        <v>15.555555555555555</v>
      </c>
      <c r="G65" s="1268">
        <v>16.100000000000001</v>
      </c>
      <c r="H65" s="1268">
        <f>+G65/G63*100</f>
        <v>15.406698564593302</v>
      </c>
      <c r="I65" s="1268">
        <v>17.600000000000001</v>
      </c>
      <c r="J65" s="1268">
        <f>+I65/I63*100</f>
        <v>16.296296296296298</v>
      </c>
      <c r="K65" s="1268">
        <v>16.7</v>
      </c>
      <c r="L65" s="1268">
        <f>+K65/K63*100</f>
        <v>15.420129270544782</v>
      </c>
      <c r="M65" s="1268">
        <v>15.9</v>
      </c>
      <c r="N65" s="1268">
        <f>+M65/M63*100</f>
        <v>15</v>
      </c>
      <c r="O65" s="1073"/>
      <c r="P65" s="1071"/>
    </row>
    <row r="66" spans="1:18" s="1074" customFormat="1" ht="12.75" customHeight="1" x14ac:dyDescent="0.2">
      <c r="A66" s="1071"/>
      <c r="B66" s="1070"/>
      <c r="C66" s="778" t="s">
        <v>132</v>
      </c>
      <c r="D66" s="784"/>
      <c r="E66" s="1267">
        <v>111.4</v>
      </c>
      <c r="F66" s="1267">
        <f>E66/E$45*100</f>
        <v>2.4801852346602544</v>
      </c>
      <c r="G66" s="1267">
        <v>111.9</v>
      </c>
      <c r="H66" s="1267">
        <f>G66/G$45*100</f>
        <v>2.4993857631055816</v>
      </c>
      <c r="I66" s="1267">
        <v>113.3</v>
      </c>
      <c r="J66" s="1267">
        <f>I66/I$45*100</f>
        <v>2.4733670974502271</v>
      </c>
      <c r="K66" s="1267">
        <v>112.8</v>
      </c>
      <c r="L66" s="1267">
        <f>K66/K$45*100</f>
        <v>2.4654121041243195</v>
      </c>
      <c r="M66" s="1267">
        <v>111.5</v>
      </c>
      <c r="N66" s="1267">
        <f>M66/M$45*100</f>
        <v>2.4443713690671927</v>
      </c>
      <c r="O66" s="1073"/>
      <c r="P66" s="1071"/>
      <c r="R66" s="1355"/>
    </row>
    <row r="67" spans="1:18" s="1074" customFormat="1" ht="10.5" customHeight="1" x14ac:dyDescent="0.2">
      <c r="A67" s="1071"/>
      <c r="B67" s="1070"/>
      <c r="C67" s="781"/>
      <c r="D67" s="1255" t="s">
        <v>160</v>
      </c>
      <c r="E67" s="1268">
        <v>4.8</v>
      </c>
      <c r="F67" s="1268">
        <f>E67/E66*100</f>
        <v>4.3087971274685808</v>
      </c>
      <c r="G67" s="1268">
        <v>5.3</v>
      </c>
      <c r="H67" s="1268">
        <f>G67/G66*100</f>
        <v>4.7363717605004467</v>
      </c>
      <c r="I67" s="1268">
        <v>5.2</v>
      </c>
      <c r="J67" s="1268">
        <f>I67/I66*100</f>
        <v>4.5895851721094445</v>
      </c>
      <c r="K67" s="1268">
        <v>6</v>
      </c>
      <c r="L67" s="1268">
        <f>K67/K66*100</f>
        <v>5.3191489361702127</v>
      </c>
      <c r="M67" s="1268">
        <v>6.1</v>
      </c>
      <c r="N67" s="1268">
        <f>M67/M66*100</f>
        <v>5.4708520179372195</v>
      </c>
      <c r="O67" s="1073"/>
      <c r="P67" s="1071"/>
    </row>
    <row r="68" spans="1:18" s="1074" customFormat="1" ht="10.5" customHeight="1" x14ac:dyDescent="0.2">
      <c r="A68" s="1071"/>
      <c r="B68" s="1070"/>
      <c r="C68" s="781"/>
      <c r="D68" s="1255" t="s">
        <v>504</v>
      </c>
      <c r="E68" s="1268">
        <v>20.6</v>
      </c>
      <c r="F68" s="1268">
        <f>+E68/E66*100</f>
        <v>18.491921005385997</v>
      </c>
      <c r="G68" s="1268">
        <v>21.8</v>
      </c>
      <c r="H68" s="1268">
        <f>+G68/G66*100</f>
        <v>19.481680071492406</v>
      </c>
      <c r="I68" s="1268">
        <v>22.5</v>
      </c>
      <c r="J68" s="1268">
        <f>+I68/I66*100</f>
        <v>19.858781994704326</v>
      </c>
      <c r="K68" s="1268">
        <v>22.4</v>
      </c>
      <c r="L68" s="1268">
        <f>+K68/K66*100</f>
        <v>19.858156028368793</v>
      </c>
      <c r="M68" s="1268">
        <v>21.5</v>
      </c>
      <c r="N68" s="1268">
        <f>+M68/M66*100</f>
        <v>19.282511210762333</v>
      </c>
      <c r="O68" s="1073"/>
      <c r="P68" s="1071"/>
    </row>
    <row r="69" spans="1:18" s="855" customFormat="1" ht="12" customHeight="1" x14ac:dyDescent="0.2">
      <c r="A69" s="887"/>
      <c r="B69" s="887"/>
      <c r="C69" s="888" t="s">
        <v>434</v>
      </c>
      <c r="D69" s="889"/>
      <c r="E69" s="890"/>
      <c r="F69" s="1050"/>
      <c r="G69" s="890"/>
      <c r="H69" s="1050"/>
      <c r="I69" s="890"/>
      <c r="J69" s="1050"/>
      <c r="K69" s="890"/>
      <c r="L69" s="1050"/>
      <c r="M69" s="890"/>
      <c r="N69" s="1050"/>
      <c r="O69" s="1073"/>
      <c r="P69" s="882"/>
    </row>
    <row r="70" spans="1:18" ht="13.5" customHeight="1" x14ac:dyDescent="0.2">
      <c r="A70" s="1051"/>
      <c r="B70" s="1039"/>
      <c r="C70" s="1085" t="s">
        <v>412</v>
      </c>
      <c r="D70" s="1081"/>
      <c r="E70" s="1086" t="s">
        <v>88</v>
      </c>
      <c r="F70" s="979"/>
      <c r="G70" s="1087"/>
      <c r="H70" s="1087"/>
      <c r="I70" s="1079"/>
      <c r="J70" s="1088"/>
      <c r="K70" s="1089"/>
      <c r="L70" s="1079"/>
      <c r="M70" s="1090"/>
      <c r="N70" s="1090"/>
      <c r="O70" s="1064"/>
      <c r="P70" s="1051"/>
    </row>
    <row r="71" spans="1:18" s="1078" customFormat="1" ht="13.5" customHeight="1" x14ac:dyDescent="0.2">
      <c r="A71" s="1076"/>
      <c r="B71" s="1091"/>
      <c r="C71" s="1091"/>
      <c r="D71" s="1091"/>
      <c r="E71" s="1039"/>
      <c r="F71" s="1039"/>
      <c r="G71" s="1039"/>
      <c r="H71" s="1039"/>
      <c r="I71" s="1039"/>
      <c r="J71" s="1039"/>
      <c r="K71" s="1454">
        <v>42461</v>
      </c>
      <c r="L71" s="1454"/>
      <c r="M71" s="1454"/>
      <c r="N71" s="1454"/>
      <c r="O71" s="1092">
        <v>7</v>
      </c>
      <c r="P71" s="1051"/>
    </row>
  </sheetData>
  <mergeCells count="179">
    <mergeCell ref="C8:D8"/>
    <mergeCell ref="E8:F8"/>
    <mergeCell ref="G8:H8"/>
    <mergeCell ref="I8:J8"/>
    <mergeCell ref="K8:L8"/>
    <mergeCell ref="M8:N8"/>
    <mergeCell ref="C1:D1"/>
    <mergeCell ref="M3:N3"/>
    <mergeCell ref="C5:D6"/>
    <mergeCell ref="E7:F7"/>
    <mergeCell ref="G7:H7"/>
    <mergeCell ref="I7:J7"/>
    <mergeCell ref="K7:L7"/>
    <mergeCell ref="M7:N7"/>
    <mergeCell ref="E9:F9"/>
    <mergeCell ref="G9:H9"/>
    <mergeCell ref="I9:J9"/>
    <mergeCell ref="K9:L9"/>
    <mergeCell ref="M9:N9"/>
    <mergeCell ref="E10:F10"/>
    <mergeCell ref="G10:H10"/>
    <mergeCell ref="I10:J10"/>
    <mergeCell ref="K10:L10"/>
    <mergeCell ref="M10:N10"/>
    <mergeCell ref="E11:F11"/>
    <mergeCell ref="G11:H11"/>
    <mergeCell ref="I11:J11"/>
    <mergeCell ref="K11:L11"/>
    <mergeCell ref="M11:N11"/>
    <mergeCell ref="E12:F12"/>
    <mergeCell ref="G12:H12"/>
    <mergeCell ref="I12:J12"/>
    <mergeCell ref="K12:L12"/>
    <mergeCell ref="M12:N12"/>
    <mergeCell ref="E13:F13"/>
    <mergeCell ref="G13:H13"/>
    <mergeCell ref="I13:J13"/>
    <mergeCell ref="K13:L13"/>
    <mergeCell ref="M13:N13"/>
    <mergeCell ref="E14:F14"/>
    <mergeCell ref="G14:H14"/>
    <mergeCell ref="I14:J14"/>
    <mergeCell ref="K14:L14"/>
    <mergeCell ref="M14:N14"/>
    <mergeCell ref="E15:F15"/>
    <mergeCell ref="G15:H15"/>
    <mergeCell ref="I15:J15"/>
    <mergeCell ref="K15:L15"/>
    <mergeCell ref="M15:N15"/>
    <mergeCell ref="E16:F16"/>
    <mergeCell ref="G16:H16"/>
    <mergeCell ref="I16:J16"/>
    <mergeCell ref="K16:L16"/>
    <mergeCell ref="M16:N16"/>
    <mergeCell ref="E17:F17"/>
    <mergeCell ref="G17:H17"/>
    <mergeCell ref="I17:J17"/>
    <mergeCell ref="K17:L17"/>
    <mergeCell ref="M17:N17"/>
    <mergeCell ref="E18:F18"/>
    <mergeCell ref="G18:H18"/>
    <mergeCell ref="I18:J18"/>
    <mergeCell ref="K18:L18"/>
    <mergeCell ref="M18:N18"/>
    <mergeCell ref="E19:F19"/>
    <mergeCell ref="G19:H19"/>
    <mergeCell ref="I19:J19"/>
    <mergeCell ref="K19:L19"/>
    <mergeCell ref="M19:N19"/>
    <mergeCell ref="E20:F20"/>
    <mergeCell ref="G20:H20"/>
    <mergeCell ref="I20:J20"/>
    <mergeCell ref="K20:L20"/>
    <mergeCell ref="M20:N20"/>
    <mergeCell ref="M23:N23"/>
    <mergeCell ref="E24:F24"/>
    <mergeCell ref="G24:H24"/>
    <mergeCell ref="I24:J24"/>
    <mergeCell ref="K24:L24"/>
    <mergeCell ref="M24:N24"/>
    <mergeCell ref="E21:F21"/>
    <mergeCell ref="G21:H21"/>
    <mergeCell ref="I21:J21"/>
    <mergeCell ref="K21:L21"/>
    <mergeCell ref="M21:N21"/>
    <mergeCell ref="E22:F22"/>
    <mergeCell ref="G22:H22"/>
    <mergeCell ref="I22:J22"/>
    <mergeCell ref="K22:L22"/>
    <mergeCell ref="M22:N22"/>
    <mergeCell ref="B26:D26"/>
    <mergeCell ref="E26:F26"/>
    <mergeCell ref="G26:H26"/>
    <mergeCell ref="I26:J26"/>
    <mergeCell ref="K26:L26"/>
    <mergeCell ref="E23:F23"/>
    <mergeCell ref="G23:H23"/>
    <mergeCell ref="I23:J23"/>
    <mergeCell ref="K23:L23"/>
    <mergeCell ref="M26:N26"/>
    <mergeCell ref="E27:F27"/>
    <mergeCell ref="G27:H27"/>
    <mergeCell ref="I27:J27"/>
    <mergeCell ref="K27:L27"/>
    <mergeCell ref="M27:N27"/>
    <mergeCell ref="E25:F25"/>
    <mergeCell ref="G25:H25"/>
    <mergeCell ref="I25:J25"/>
    <mergeCell ref="K25:L25"/>
    <mergeCell ref="M25:N25"/>
    <mergeCell ref="E28:F28"/>
    <mergeCell ref="G28:H28"/>
    <mergeCell ref="I28:J28"/>
    <mergeCell ref="K28:L28"/>
    <mergeCell ref="M28:N28"/>
    <mergeCell ref="B29:D29"/>
    <mergeCell ref="E29:F29"/>
    <mergeCell ref="G29:H29"/>
    <mergeCell ref="I29:J29"/>
    <mergeCell ref="K29:L29"/>
    <mergeCell ref="B32:D32"/>
    <mergeCell ref="E32:F32"/>
    <mergeCell ref="G32:H32"/>
    <mergeCell ref="I32:J32"/>
    <mergeCell ref="K32:L32"/>
    <mergeCell ref="M29:N29"/>
    <mergeCell ref="E30:F30"/>
    <mergeCell ref="G30:H30"/>
    <mergeCell ref="I30:J30"/>
    <mergeCell ref="K30:L30"/>
    <mergeCell ref="M30:N30"/>
    <mergeCell ref="M32:N32"/>
    <mergeCell ref="E33:F33"/>
    <mergeCell ref="G33:H33"/>
    <mergeCell ref="I33:J33"/>
    <mergeCell ref="K33:L33"/>
    <mergeCell ref="M33:N33"/>
    <mergeCell ref="E31:F31"/>
    <mergeCell ref="G31:H31"/>
    <mergeCell ref="I31:J31"/>
    <mergeCell ref="K31:L31"/>
    <mergeCell ref="M31:N31"/>
    <mergeCell ref="E34:F34"/>
    <mergeCell ref="G34:H34"/>
    <mergeCell ref="I34:J34"/>
    <mergeCell ref="K34:L34"/>
    <mergeCell ref="M34:N34"/>
    <mergeCell ref="C35:D35"/>
    <mergeCell ref="E35:F35"/>
    <mergeCell ref="G35:H35"/>
    <mergeCell ref="I35:J35"/>
    <mergeCell ref="K35:L35"/>
    <mergeCell ref="C37:D37"/>
    <mergeCell ref="E37:F37"/>
    <mergeCell ref="G37:H37"/>
    <mergeCell ref="I37:J37"/>
    <mergeCell ref="K37:L37"/>
    <mergeCell ref="M37:N37"/>
    <mergeCell ref="M35:N35"/>
    <mergeCell ref="C36:D36"/>
    <mergeCell ref="E36:F36"/>
    <mergeCell ref="G36:H36"/>
    <mergeCell ref="I36:J36"/>
    <mergeCell ref="K36:L36"/>
    <mergeCell ref="M36:N36"/>
    <mergeCell ref="C45:D45"/>
    <mergeCell ref="K71:N71"/>
    <mergeCell ref="C41:D42"/>
    <mergeCell ref="E43:F43"/>
    <mergeCell ref="G43:H43"/>
    <mergeCell ref="I43:J43"/>
    <mergeCell ref="K43:L43"/>
    <mergeCell ref="M43:N43"/>
    <mergeCell ref="C38:D38"/>
    <mergeCell ref="E38:F38"/>
    <mergeCell ref="G38:H38"/>
    <mergeCell ref="I38:J38"/>
    <mergeCell ref="K38:L38"/>
    <mergeCell ref="M38:N38"/>
  </mergeCells>
  <conditionalFormatting sqref="E7:N7 E43:N43">
    <cfRule type="cellIs" dxfId="17" priority="1" operator="equal">
      <formula>"1.º trimestre"</formula>
    </cfRule>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P67"/>
  <sheetViews>
    <sheetView showRuler="0" zoomScaleNormal="100" workbookViewId="0"/>
  </sheetViews>
  <sheetFormatPr defaultRowHeight="12.75" x14ac:dyDescent="0.2"/>
  <cols>
    <col min="1" max="1" width="1" style="1043" customWidth="1"/>
    <col min="2" max="2" width="2.5703125" style="1043" customWidth="1"/>
    <col min="3" max="3" width="1" style="1043" customWidth="1"/>
    <col min="4" max="4" width="32.42578125" style="1043" customWidth="1"/>
    <col min="5" max="5" width="7.42578125" style="1043" customWidth="1"/>
    <col min="6" max="6" width="5.140625" style="1043" customWidth="1"/>
    <col min="7" max="7" width="7.42578125" style="1043" customWidth="1"/>
    <col min="8" max="8" width="5.140625" style="1043" customWidth="1"/>
    <col min="9" max="9" width="7.42578125" style="1043" customWidth="1"/>
    <col min="10" max="10" width="5.140625" style="1043" customWidth="1"/>
    <col min="11" max="11" width="7.42578125" style="1043" customWidth="1"/>
    <col min="12" max="12" width="5.140625" style="1043" customWidth="1"/>
    <col min="13" max="13" width="7.42578125" style="1043" customWidth="1"/>
    <col min="14" max="14" width="5.140625" style="1043" customWidth="1"/>
    <col min="15" max="15" width="2.5703125" style="1043" customWidth="1"/>
    <col min="16" max="16" width="1" style="1043" customWidth="1"/>
    <col min="17" max="16384" width="9.140625" style="1043"/>
  </cols>
  <sheetData>
    <row r="1" spans="1:16" ht="13.5" customHeight="1" x14ac:dyDescent="0.2">
      <c r="A1" s="1051"/>
      <c r="B1" s="1208"/>
      <c r="C1" s="1208"/>
      <c r="D1" s="1208"/>
      <c r="E1" s="1039"/>
      <c r="F1" s="1039"/>
      <c r="G1" s="1039"/>
      <c r="H1" s="1039"/>
      <c r="I1" s="1483" t="s">
        <v>326</v>
      </c>
      <c r="J1" s="1483"/>
      <c r="K1" s="1483"/>
      <c r="L1" s="1483"/>
      <c r="M1" s="1483"/>
      <c r="N1" s="1483"/>
      <c r="O1" s="1209"/>
      <c r="P1" s="1121"/>
    </row>
    <row r="2" spans="1:16" ht="6" customHeight="1" x14ac:dyDescent="0.2">
      <c r="A2" s="1051"/>
      <c r="B2" s="1093"/>
      <c r="C2" s="1052"/>
      <c r="D2" s="1052"/>
      <c r="E2" s="1054"/>
      <c r="F2" s="1054"/>
      <c r="G2" s="1054"/>
      <c r="H2" s="1054"/>
      <c r="I2" s="1055"/>
      <c r="J2" s="1055"/>
      <c r="K2" s="1055"/>
      <c r="L2" s="1055"/>
      <c r="M2" s="1055"/>
      <c r="N2" s="1210"/>
      <c r="O2" s="1039"/>
      <c r="P2" s="1051"/>
    </row>
    <row r="3" spans="1:16" ht="10.5" customHeight="1" thickBot="1" x14ac:dyDescent="0.25">
      <c r="A3" s="1051"/>
      <c r="B3" s="1094"/>
      <c r="C3" s="1095"/>
      <c r="D3" s="1096"/>
      <c r="E3" s="1097"/>
      <c r="F3" s="1097"/>
      <c r="G3" s="1097"/>
      <c r="H3" s="1097"/>
      <c r="I3" s="1039"/>
      <c r="J3" s="1039"/>
      <c r="K3" s="1039"/>
      <c r="L3" s="1039"/>
      <c r="M3" s="1445" t="s">
        <v>73</v>
      </c>
      <c r="N3" s="1445"/>
      <c r="O3" s="1039"/>
      <c r="P3" s="1051"/>
    </row>
    <row r="4" spans="1:16" s="1061" customFormat="1" ht="13.5" customHeight="1" thickBot="1" x14ac:dyDescent="0.25">
      <c r="A4" s="1059"/>
      <c r="B4" s="1098"/>
      <c r="C4" s="1211" t="s">
        <v>183</v>
      </c>
      <c r="D4" s="1199"/>
      <c r="E4" s="1199"/>
      <c r="F4" s="1199"/>
      <c r="G4" s="1199"/>
      <c r="H4" s="1199"/>
      <c r="I4" s="1199"/>
      <c r="J4" s="1199"/>
      <c r="K4" s="1199"/>
      <c r="L4" s="1199"/>
      <c r="M4" s="1199"/>
      <c r="N4" s="1200"/>
      <c r="O4" s="1039"/>
      <c r="P4" s="1059"/>
    </row>
    <row r="5" spans="1:16" ht="3.75" customHeight="1" x14ac:dyDescent="0.2">
      <c r="A5" s="1051"/>
      <c r="B5" s="1099"/>
      <c r="C5" s="1452" t="s">
        <v>159</v>
      </c>
      <c r="D5" s="1453"/>
      <c r="E5" s="1100"/>
      <c r="F5" s="1100"/>
      <c r="G5" s="1100"/>
      <c r="H5" s="1100"/>
      <c r="I5" s="1100"/>
      <c r="J5" s="1100"/>
      <c r="K5" s="1081"/>
      <c r="L5" s="1101"/>
      <c r="M5" s="1101"/>
      <c r="N5" s="1101"/>
      <c r="O5" s="1039"/>
      <c r="P5" s="1051"/>
    </row>
    <row r="6" spans="1:16" ht="12.75" customHeight="1" x14ac:dyDescent="0.2">
      <c r="A6" s="1051"/>
      <c r="B6" s="1099"/>
      <c r="C6" s="1453"/>
      <c r="D6" s="1453"/>
      <c r="E6" s="1044" t="s">
        <v>598</v>
      </c>
      <c r="F6" s="1045" t="s">
        <v>34</v>
      </c>
      <c r="G6" s="1044" t="s">
        <v>34</v>
      </c>
      <c r="H6" s="1045" t="s">
        <v>34</v>
      </c>
      <c r="I6" s="1046"/>
      <c r="J6" s="1045" t="s">
        <v>554</v>
      </c>
      <c r="K6" s="1047" t="s">
        <v>34</v>
      </c>
      <c r="L6" s="1048" t="s">
        <v>34</v>
      </c>
      <c r="M6" s="1048" t="s">
        <v>34</v>
      </c>
      <c r="N6" s="1049"/>
      <c r="O6" s="1039"/>
      <c r="P6" s="1059"/>
    </row>
    <row r="7" spans="1:16" ht="12.75" customHeight="1" x14ac:dyDescent="0.2">
      <c r="A7" s="1051"/>
      <c r="B7" s="1099"/>
      <c r="C7" s="1072"/>
      <c r="D7" s="1072"/>
      <c r="E7" s="1441" t="s">
        <v>599</v>
      </c>
      <c r="F7" s="1441"/>
      <c r="G7" s="1441" t="s">
        <v>600</v>
      </c>
      <c r="H7" s="1441"/>
      <c r="I7" s="1441" t="s">
        <v>601</v>
      </c>
      <c r="J7" s="1441"/>
      <c r="K7" s="1441" t="s">
        <v>602</v>
      </c>
      <c r="L7" s="1441"/>
      <c r="M7" s="1441" t="s">
        <v>599</v>
      </c>
      <c r="N7" s="1441"/>
      <c r="O7" s="1102"/>
      <c r="P7" s="1051"/>
    </row>
    <row r="8" spans="1:16" s="1068" customFormat="1" ht="17.25" customHeight="1" x14ac:dyDescent="0.2">
      <c r="A8" s="1065"/>
      <c r="B8" s="1103"/>
      <c r="C8" s="1438" t="s">
        <v>184</v>
      </c>
      <c r="D8" s="1438"/>
      <c r="E8" s="1479">
        <v>698.3</v>
      </c>
      <c r="F8" s="1479"/>
      <c r="G8" s="1479">
        <v>712.9</v>
      </c>
      <c r="H8" s="1479"/>
      <c r="I8" s="1479">
        <v>620.4</v>
      </c>
      <c r="J8" s="1479"/>
      <c r="K8" s="1479">
        <v>618.79999999999995</v>
      </c>
      <c r="L8" s="1479"/>
      <c r="M8" s="1480">
        <v>633.9</v>
      </c>
      <c r="N8" s="1480"/>
      <c r="O8" s="1104"/>
      <c r="P8" s="1065"/>
    </row>
    <row r="9" spans="1:16" ht="12" customHeight="1" x14ac:dyDescent="0.2">
      <c r="A9" s="1051"/>
      <c r="B9" s="1099"/>
      <c r="C9" s="778" t="s">
        <v>72</v>
      </c>
      <c r="D9" s="1070"/>
      <c r="E9" s="1481">
        <v>349.5</v>
      </c>
      <c r="F9" s="1481"/>
      <c r="G9" s="1481">
        <v>346.8</v>
      </c>
      <c r="H9" s="1481"/>
      <c r="I9" s="1481">
        <v>318.8</v>
      </c>
      <c r="J9" s="1481"/>
      <c r="K9" s="1481">
        <v>305.3</v>
      </c>
      <c r="L9" s="1481"/>
      <c r="M9" s="1482">
        <v>321.10000000000002</v>
      </c>
      <c r="N9" s="1482"/>
      <c r="O9" s="1102"/>
      <c r="P9" s="1051"/>
    </row>
    <row r="10" spans="1:16" ht="12" customHeight="1" x14ac:dyDescent="0.2">
      <c r="A10" s="1051"/>
      <c r="B10" s="1099"/>
      <c r="C10" s="778" t="s">
        <v>71</v>
      </c>
      <c r="D10" s="1070"/>
      <c r="E10" s="1481">
        <v>348.7</v>
      </c>
      <c r="F10" s="1481"/>
      <c r="G10" s="1481">
        <v>366.1</v>
      </c>
      <c r="H10" s="1481"/>
      <c r="I10" s="1481">
        <v>301.60000000000002</v>
      </c>
      <c r="J10" s="1481"/>
      <c r="K10" s="1481">
        <v>313.5</v>
      </c>
      <c r="L10" s="1481"/>
      <c r="M10" s="1482">
        <v>312.8</v>
      </c>
      <c r="N10" s="1482"/>
      <c r="O10" s="1102"/>
      <c r="P10" s="1051"/>
    </row>
    <row r="11" spans="1:16" ht="17.25" customHeight="1" x14ac:dyDescent="0.2">
      <c r="A11" s="1051"/>
      <c r="B11" s="1099"/>
      <c r="C11" s="778" t="s">
        <v>160</v>
      </c>
      <c r="D11" s="1070"/>
      <c r="E11" s="1481">
        <v>125.6</v>
      </c>
      <c r="F11" s="1481"/>
      <c r="G11" s="1481">
        <v>127</v>
      </c>
      <c r="H11" s="1481"/>
      <c r="I11" s="1481">
        <v>104.7</v>
      </c>
      <c r="J11" s="1481"/>
      <c r="K11" s="1481">
        <v>118.3</v>
      </c>
      <c r="L11" s="1481"/>
      <c r="M11" s="1482">
        <v>122.3</v>
      </c>
      <c r="N11" s="1482"/>
      <c r="O11" s="1102"/>
      <c r="P11" s="1051"/>
    </row>
    <row r="12" spans="1:16" ht="12.75" customHeight="1" x14ac:dyDescent="0.2">
      <c r="A12" s="1051"/>
      <c r="B12" s="1099"/>
      <c r="C12" s="778" t="s">
        <v>161</v>
      </c>
      <c r="D12" s="1070"/>
      <c r="E12" s="1481">
        <v>323.3</v>
      </c>
      <c r="F12" s="1481"/>
      <c r="G12" s="1481">
        <v>327.7</v>
      </c>
      <c r="H12" s="1481"/>
      <c r="I12" s="1481">
        <v>281.10000000000002</v>
      </c>
      <c r="J12" s="1481"/>
      <c r="K12" s="1481">
        <v>270</v>
      </c>
      <c r="L12" s="1481"/>
      <c r="M12" s="1482">
        <v>277.10000000000002</v>
      </c>
      <c r="N12" s="1482"/>
      <c r="O12" s="1102"/>
      <c r="P12" s="1051"/>
    </row>
    <row r="13" spans="1:16" ht="12.75" customHeight="1" x14ac:dyDescent="0.2">
      <c r="A13" s="1051"/>
      <c r="B13" s="1099"/>
      <c r="C13" s="778" t="s">
        <v>162</v>
      </c>
      <c r="D13" s="1070"/>
      <c r="E13" s="1481">
        <v>249.3</v>
      </c>
      <c r="F13" s="1481"/>
      <c r="G13" s="1481">
        <v>258.2</v>
      </c>
      <c r="H13" s="1481"/>
      <c r="I13" s="1481">
        <v>234.6</v>
      </c>
      <c r="J13" s="1481"/>
      <c r="K13" s="1481">
        <v>230.5</v>
      </c>
      <c r="L13" s="1481"/>
      <c r="M13" s="1482">
        <v>234.5</v>
      </c>
      <c r="N13" s="1482"/>
      <c r="O13" s="1102"/>
      <c r="P13" s="1051"/>
    </row>
    <row r="14" spans="1:16" ht="17.25" customHeight="1" x14ac:dyDescent="0.2">
      <c r="A14" s="1051"/>
      <c r="B14" s="1099"/>
      <c r="C14" s="778" t="s">
        <v>185</v>
      </c>
      <c r="D14" s="1070"/>
      <c r="E14" s="1481">
        <v>82.8</v>
      </c>
      <c r="F14" s="1481"/>
      <c r="G14" s="1481">
        <v>77.400000000000006</v>
      </c>
      <c r="H14" s="1481"/>
      <c r="I14" s="1481">
        <v>70.7</v>
      </c>
      <c r="J14" s="1481"/>
      <c r="K14" s="1481">
        <v>82.1</v>
      </c>
      <c r="L14" s="1481"/>
      <c r="M14" s="1482">
        <v>91.1</v>
      </c>
      <c r="N14" s="1482"/>
      <c r="O14" s="1102"/>
      <c r="P14" s="1051"/>
    </row>
    <row r="15" spans="1:16" ht="12" customHeight="1" x14ac:dyDescent="0.2">
      <c r="A15" s="1051"/>
      <c r="B15" s="1099"/>
      <c r="C15" s="778" t="s">
        <v>186</v>
      </c>
      <c r="D15" s="1070"/>
      <c r="E15" s="1481">
        <v>615.5</v>
      </c>
      <c r="F15" s="1481"/>
      <c r="G15" s="1481">
        <v>635.5</v>
      </c>
      <c r="H15" s="1481"/>
      <c r="I15" s="1481">
        <v>549.70000000000005</v>
      </c>
      <c r="J15" s="1481"/>
      <c r="K15" s="1481">
        <v>536.70000000000005</v>
      </c>
      <c r="L15" s="1481"/>
      <c r="M15" s="1482">
        <v>542.79999999999995</v>
      </c>
      <c r="N15" s="1482"/>
      <c r="O15" s="1102"/>
      <c r="P15" s="1051"/>
    </row>
    <row r="16" spans="1:16" ht="17.25" customHeight="1" x14ac:dyDescent="0.2">
      <c r="A16" s="1051"/>
      <c r="B16" s="1099"/>
      <c r="C16" s="778" t="s">
        <v>187</v>
      </c>
      <c r="D16" s="1070"/>
      <c r="E16" s="1481">
        <v>248.2</v>
      </c>
      <c r="F16" s="1481"/>
      <c r="G16" s="1481">
        <v>253</v>
      </c>
      <c r="H16" s="1481"/>
      <c r="I16" s="1481">
        <v>223.4</v>
      </c>
      <c r="J16" s="1481"/>
      <c r="K16" s="1481">
        <v>228.1</v>
      </c>
      <c r="L16" s="1481"/>
      <c r="M16" s="1482">
        <v>239.1</v>
      </c>
      <c r="N16" s="1482"/>
      <c r="O16" s="1102"/>
      <c r="P16" s="1051"/>
    </row>
    <row r="17" spans="1:16" ht="12" customHeight="1" x14ac:dyDescent="0.2">
      <c r="A17" s="1051"/>
      <c r="B17" s="1099"/>
      <c r="C17" s="778" t="s">
        <v>188</v>
      </c>
      <c r="D17" s="1070"/>
      <c r="E17" s="1481">
        <v>450.1</v>
      </c>
      <c r="F17" s="1481"/>
      <c r="G17" s="1481">
        <v>459.9</v>
      </c>
      <c r="H17" s="1481"/>
      <c r="I17" s="1481">
        <v>397</v>
      </c>
      <c r="J17" s="1481"/>
      <c r="K17" s="1481">
        <v>390.7</v>
      </c>
      <c r="L17" s="1481"/>
      <c r="M17" s="1482">
        <v>394.8</v>
      </c>
      <c r="N17" s="1482"/>
      <c r="O17" s="1102"/>
      <c r="P17" s="1051"/>
    </row>
    <row r="18" spans="1:16" s="1068" customFormat="1" ht="17.25" customHeight="1" x14ac:dyDescent="0.2">
      <c r="A18" s="1065"/>
      <c r="B18" s="1103"/>
      <c r="C18" s="1438" t="s">
        <v>189</v>
      </c>
      <c r="D18" s="1438"/>
      <c r="E18" s="1479">
        <v>13.5</v>
      </c>
      <c r="F18" s="1479"/>
      <c r="G18" s="1479">
        <v>13.7</v>
      </c>
      <c r="H18" s="1479"/>
      <c r="I18" s="1479">
        <v>11.9</v>
      </c>
      <c r="J18" s="1479"/>
      <c r="K18" s="1479">
        <v>11.9</v>
      </c>
      <c r="L18" s="1479"/>
      <c r="M18" s="1480">
        <v>12.2</v>
      </c>
      <c r="N18" s="1480"/>
      <c r="O18" s="1104"/>
      <c r="P18" s="1065"/>
    </row>
    <row r="19" spans="1:16" ht="12" customHeight="1" x14ac:dyDescent="0.2">
      <c r="A19" s="1051"/>
      <c r="B19" s="1099"/>
      <c r="C19" s="778" t="s">
        <v>72</v>
      </c>
      <c r="D19" s="1070"/>
      <c r="E19" s="1481">
        <v>13.1</v>
      </c>
      <c r="F19" s="1481"/>
      <c r="G19" s="1481">
        <v>13.1</v>
      </c>
      <c r="H19" s="1481"/>
      <c r="I19" s="1481">
        <v>12</v>
      </c>
      <c r="J19" s="1481"/>
      <c r="K19" s="1481">
        <v>11.5</v>
      </c>
      <c r="L19" s="1481"/>
      <c r="M19" s="1482">
        <v>12</v>
      </c>
      <c r="N19" s="1482"/>
      <c r="O19" s="1102"/>
      <c r="P19" s="1051"/>
    </row>
    <row r="20" spans="1:16" ht="12" customHeight="1" x14ac:dyDescent="0.2">
      <c r="A20" s="1051"/>
      <c r="B20" s="1099"/>
      <c r="C20" s="778" t="s">
        <v>71</v>
      </c>
      <c r="D20" s="1070"/>
      <c r="E20" s="1481">
        <v>13.8</v>
      </c>
      <c r="F20" s="1481"/>
      <c r="G20" s="1481">
        <v>14.4</v>
      </c>
      <c r="H20" s="1481"/>
      <c r="I20" s="1481">
        <v>11.8</v>
      </c>
      <c r="J20" s="1481"/>
      <c r="K20" s="1481">
        <v>12.3</v>
      </c>
      <c r="L20" s="1481"/>
      <c r="M20" s="1482">
        <v>12.4</v>
      </c>
      <c r="N20" s="1482"/>
      <c r="O20" s="1102"/>
      <c r="P20" s="1051"/>
    </row>
    <row r="21" spans="1:16" s="1108" customFormat="1" ht="13.5" customHeight="1" x14ac:dyDescent="0.2">
      <c r="A21" s="1105"/>
      <c r="B21" s="1106"/>
      <c r="C21" s="1255" t="s">
        <v>190</v>
      </c>
      <c r="D21" s="1107"/>
      <c r="E21" s="1477">
        <v>0.70000000000000107</v>
      </c>
      <c r="F21" s="1477"/>
      <c r="G21" s="1477">
        <v>1.3000000000000007</v>
      </c>
      <c r="H21" s="1477"/>
      <c r="I21" s="1477">
        <v>-0.19999999999999929</v>
      </c>
      <c r="J21" s="1477"/>
      <c r="K21" s="1477">
        <v>0.80000000000000071</v>
      </c>
      <c r="L21" s="1477"/>
      <c r="M21" s="1478">
        <v>0.40000000000000036</v>
      </c>
      <c r="N21" s="1478"/>
      <c r="O21" s="1107"/>
      <c r="P21" s="1105"/>
    </row>
    <row r="22" spans="1:16" ht="17.25" customHeight="1" x14ac:dyDescent="0.2">
      <c r="A22" s="1051"/>
      <c r="B22" s="1099"/>
      <c r="C22" s="778" t="s">
        <v>160</v>
      </c>
      <c r="D22" s="1070"/>
      <c r="E22" s="1481">
        <v>34</v>
      </c>
      <c r="F22" s="1481"/>
      <c r="G22" s="1481">
        <v>34.4</v>
      </c>
      <c r="H22" s="1481"/>
      <c r="I22" s="1481">
        <v>29.8</v>
      </c>
      <c r="J22" s="1481"/>
      <c r="K22" s="1481">
        <v>30.8</v>
      </c>
      <c r="L22" s="1481"/>
      <c r="M22" s="1482">
        <v>32.799999999999997</v>
      </c>
      <c r="N22" s="1482"/>
      <c r="O22" s="1102"/>
      <c r="P22" s="1051"/>
    </row>
    <row r="23" spans="1:16" ht="12" customHeight="1" x14ac:dyDescent="0.2">
      <c r="A23" s="1051"/>
      <c r="B23" s="1099"/>
      <c r="C23" s="778" t="s">
        <v>161</v>
      </c>
      <c r="D23" s="1039"/>
      <c r="E23" s="1481">
        <v>12.7</v>
      </c>
      <c r="F23" s="1481"/>
      <c r="G23" s="1481">
        <v>12.9</v>
      </c>
      <c r="H23" s="1481"/>
      <c r="I23" s="1481">
        <v>11.1</v>
      </c>
      <c r="J23" s="1481"/>
      <c r="K23" s="1481">
        <v>10.8</v>
      </c>
      <c r="L23" s="1481"/>
      <c r="M23" s="1482">
        <v>11</v>
      </c>
      <c r="N23" s="1482"/>
      <c r="O23" s="1102"/>
      <c r="P23" s="1051"/>
    </row>
    <row r="24" spans="1:16" ht="12" customHeight="1" x14ac:dyDescent="0.2">
      <c r="A24" s="1051"/>
      <c r="B24" s="1099"/>
      <c r="C24" s="778" t="s">
        <v>162</v>
      </c>
      <c r="D24" s="1039"/>
      <c r="E24" s="1481">
        <v>11</v>
      </c>
      <c r="F24" s="1481"/>
      <c r="G24" s="1481">
        <v>11.4</v>
      </c>
      <c r="H24" s="1481"/>
      <c r="I24" s="1481">
        <v>10.1</v>
      </c>
      <c r="J24" s="1481"/>
      <c r="K24" s="1481">
        <v>10</v>
      </c>
      <c r="L24" s="1481"/>
      <c r="M24" s="1482">
        <v>10.199999999999999</v>
      </c>
      <c r="N24" s="1482"/>
      <c r="O24" s="1102"/>
      <c r="P24" s="1051"/>
    </row>
    <row r="25" spans="1:16" s="1112" customFormat="1" ht="17.25" customHeight="1" x14ac:dyDescent="0.2">
      <c r="A25" s="1109"/>
      <c r="B25" s="1110"/>
      <c r="C25" s="778" t="s">
        <v>191</v>
      </c>
      <c r="D25" s="1070"/>
      <c r="E25" s="1481">
        <v>14.2</v>
      </c>
      <c r="F25" s="1481"/>
      <c r="G25" s="1481">
        <v>14.2</v>
      </c>
      <c r="H25" s="1481"/>
      <c r="I25" s="1481">
        <v>13.4</v>
      </c>
      <c r="J25" s="1481"/>
      <c r="K25" s="1481">
        <v>13.6</v>
      </c>
      <c r="L25" s="1481"/>
      <c r="M25" s="1482">
        <v>13.5</v>
      </c>
      <c r="N25" s="1482"/>
      <c r="O25" s="1111"/>
      <c r="P25" s="1109"/>
    </row>
    <row r="26" spans="1:16" s="1112" customFormat="1" ht="12" customHeight="1" x14ac:dyDescent="0.2">
      <c r="A26" s="1109"/>
      <c r="B26" s="1110"/>
      <c r="C26" s="778" t="s">
        <v>192</v>
      </c>
      <c r="D26" s="1070"/>
      <c r="E26" s="1481">
        <v>10.7</v>
      </c>
      <c r="F26" s="1481"/>
      <c r="G26" s="1481">
        <v>11.1</v>
      </c>
      <c r="H26" s="1481"/>
      <c r="I26" s="1481">
        <v>8.5</v>
      </c>
      <c r="J26" s="1481"/>
      <c r="K26" s="1481">
        <v>8.1999999999999993</v>
      </c>
      <c r="L26" s="1481"/>
      <c r="M26" s="1482">
        <v>9</v>
      </c>
      <c r="N26" s="1482"/>
      <c r="O26" s="1111"/>
      <c r="P26" s="1109"/>
    </row>
    <row r="27" spans="1:16" s="1112" customFormat="1" ht="12" customHeight="1" x14ac:dyDescent="0.2">
      <c r="A27" s="1109"/>
      <c r="B27" s="1110"/>
      <c r="C27" s="778" t="s">
        <v>193</v>
      </c>
      <c r="D27" s="1070"/>
      <c r="E27" s="1481">
        <v>14</v>
      </c>
      <c r="F27" s="1481"/>
      <c r="G27" s="1481">
        <v>14.2</v>
      </c>
      <c r="H27" s="1481"/>
      <c r="I27" s="1481">
        <v>12.7</v>
      </c>
      <c r="J27" s="1481"/>
      <c r="K27" s="1481">
        <v>12.8</v>
      </c>
      <c r="L27" s="1481"/>
      <c r="M27" s="1482">
        <v>12.5</v>
      </c>
      <c r="N27" s="1482"/>
      <c r="O27" s="1111"/>
      <c r="P27" s="1109"/>
    </row>
    <row r="28" spans="1:16" s="1112" customFormat="1" ht="12" customHeight="1" x14ac:dyDescent="0.2">
      <c r="A28" s="1109"/>
      <c r="B28" s="1110"/>
      <c r="C28" s="778" t="s">
        <v>194</v>
      </c>
      <c r="D28" s="1070"/>
      <c r="E28" s="1481">
        <v>14.5</v>
      </c>
      <c r="F28" s="1481"/>
      <c r="G28" s="1481">
        <v>15.5</v>
      </c>
      <c r="H28" s="1481"/>
      <c r="I28" s="1481">
        <v>12.6</v>
      </c>
      <c r="J28" s="1481"/>
      <c r="K28" s="1481">
        <v>11.8</v>
      </c>
      <c r="L28" s="1481"/>
      <c r="M28" s="1482">
        <v>13.3</v>
      </c>
      <c r="N28" s="1482"/>
      <c r="O28" s="1111"/>
      <c r="P28" s="1109"/>
    </row>
    <row r="29" spans="1:16" s="1112" customFormat="1" ht="12" customHeight="1" x14ac:dyDescent="0.2">
      <c r="A29" s="1109"/>
      <c r="B29" s="1110"/>
      <c r="C29" s="778" t="s">
        <v>195</v>
      </c>
      <c r="D29" s="1070"/>
      <c r="E29" s="1481">
        <v>14.9</v>
      </c>
      <c r="F29" s="1481"/>
      <c r="G29" s="1481">
        <v>16.399999999999999</v>
      </c>
      <c r="H29" s="1481"/>
      <c r="I29" s="1481">
        <v>10.8</v>
      </c>
      <c r="J29" s="1481"/>
      <c r="K29" s="1481">
        <v>10.199999999999999</v>
      </c>
      <c r="L29" s="1481"/>
      <c r="M29" s="1482">
        <v>12.9</v>
      </c>
      <c r="N29" s="1482"/>
      <c r="O29" s="1111"/>
      <c r="P29" s="1109"/>
    </row>
    <row r="30" spans="1:16" s="1112" customFormat="1" ht="12" customHeight="1" x14ac:dyDescent="0.2">
      <c r="A30" s="1109"/>
      <c r="B30" s="1110"/>
      <c r="C30" s="778" t="s">
        <v>131</v>
      </c>
      <c r="D30" s="1070"/>
      <c r="E30" s="1481">
        <v>15.5</v>
      </c>
      <c r="F30" s="1481"/>
      <c r="G30" s="1481">
        <v>14.9</v>
      </c>
      <c r="H30" s="1481"/>
      <c r="I30" s="1481">
        <v>11.3</v>
      </c>
      <c r="J30" s="1481"/>
      <c r="K30" s="1481">
        <v>12.1</v>
      </c>
      <c r="L30" s="1481"/>
      <c r="M30" s="1482">
        <v>12.6</v>
      </c>
      <c r="N30" s="1482"/>
      <c r="O30" s="1111"/>
      <c r="P30" s="1109"/>
    </row>
    <row r="31" spans="1:16" s="1112" customFormat="1" ht="12" customHeight="1" x14ac:dyDescent="0.2">
      <c r="A31" s="1109"/>
      <c r="B31" s="1110"/>
      <c r="C31" s="778" t="s">
        <v>132</v>
      </c>
      <c r="D31" s="1070"/>
      <c r="E31" s="1481">
        <v>15.1</v>
      </c>
      <c r="F31" s="1481"/>
      <c r="G31" s="1481">
        <v>15.8</v>
      </c>
      <c r="H31" s="1481"/>
      <c r="I31" s="1481">
        <v>13.6</v>
      </c>
      <c r="J31" s="1481"/>
      <c r="K31" s="1481">
        <v>14.7</v>
      </c>
      <c r="L31" s="1481"/>
      <c r="M31" s="1482">
        <v>14.7</v>
      </c>
      <c r="N31" s="1482"/>
      <c r="O31" s="1111"/>
      <c r="P31" s="1109"/>
    </row>
    <row r="32" spans="1:16" ht="17.25" customHeight="1" x14ac:dyDescent="0.2">
      <c r="A32" s="1051"/>
      <c r="B32" s="1099"/>
      <c r="C32" s="1438" t="s">
        <v>196</v>
      </c>
      <c r="D32" s="1438"/>
      <c r="E32" s="1479">
        <v>8.6999999999999993</v>
      </c>
      <c r="F32" s="1479"/>
      <c r="G32" s="1479">
        <v>8.9</v>
      </c>
      <c r="H32" s="1479"/>
      <c r="I32" s="1479">
        <v>7.6</v>
      </c>
      <c r="J32" s="1479"/>
      <c r="K32" s="1479">
        <v>7.5</v>
      </c>
      <c r="L32" s="1479"/>
      <c r="M32" s="1480">
        <v>7.6</v>
      </c>
      <c r="N32" s="1480"/>
      <c r="O32" s="1102"/>
      <c r="P32" s="1051"/>
    </row>
    <row r="33" spans="1:16" s="1112" customFormat="1" ht="12.75" customHeight="1" x14ac:dyDescent="0.2">
      <c r="A33" s="1109"/>
      <c r="B33" s="1113"/>
      <c r="C33" s="778" t="s">
        <v>72</v>
      </c>
      <c r="D33" s="1070"/>
      <c r="E33" s="1457">
        <v>8.5</v>
      </c>
      <c r="F33" s="1457"/>
      <c r="G33" s="1457">
        <v>8.8000000000000007</v>
      </c>
      <c r="H33" s="1457"/>
      <c r="I33" s="1457">
        <v>7.7</v>
      </c>
      <c r="J33" s="1457"/>
      <c r="K33" s="1457">
        <v>7.4</v>
      </c>
      <c r="L33" s="1457"/>
      <c r="M33" s="1458">
        <v>7.5</v>
      </c>
      <c r="N33" s="1458"/>
      <c r="O33" s="1111"/>
      <c r="P33" s="1109"/>
    </row>
    <row r="34" spans="1:16" s="1112" customFormat="1" ht="12.75" customHeight="1" x14ac:dyDescent="0.2">
      <c r="A34" s="1109"/>
      <c r="B34" s="1113"/>
      <c r="C34" s="778" t="s">
        <v>71</v>
      </c>
      <c r="D34" s="1070"/>
      <c r="E34" s="1457">
        <v>8.9</v>
      </c>
      <c r="F34" s="1457"/>
      <c r="G34" s="1457">
        <v>8.9</v>
      </c>
      <c r="H34" s="1457"/>
      <c r="I34" s="1457">
        <v>7.6</v>
      </c>
      <c r="J34" s="1457"/>
      <c r="K34" s="1457">
        <v>7.6</v>
      </c>
      <c r="L34" s="1457"/>
      <c r="M34" s="1458">
        <v>7.7</v>
      </c>
      <c r="N34" s="1458"/>
      <c r="O34" s="1111"/>
      <c r="P34" s="1109"/>
    </row>
    <row r="35" spans="1:16" s="1108" customFormat="1" ht="13.5" customHeight="1" x14ac:dyDescent="0.2">
      <c r="A35" s="1105"/>
      <c r="B35" s="1106"/>
      <c r="C35" s="1255" t="s">
        <v>197</v>
      </c>
      <c r="D35" s="1107"/>
      <c r="E35" s="1477">
        <v>0.40000000000000036</v>
      </c>
      <c r="F35" s="1477"/>
      <c r="G35" s="1477">
        <v>9.9999999999999645E-2</v>
      </c>
      <c r="H35" s="1477"/>
      <c r="I35" s="1477">
        <v>-0.10000000000000053</v>
      </c>
      <c r="J35" s="1477"/>
      <c r="K35" s="1477">
        <v>0.19999999999999929</v>
      </c>
      <c r="L35" s="1477"/>
      <c r="M35" s="1478">
        <v>0.20000000000000018</v>
      </c>
      <c r="N35" s="1478"/>
      <c r="O35" s="1107"/>
      <c r="P35" s="1105"/>
    </row>
    <row r="36" spans="1:16" ht="10.5" customHeight="1" thickBot="1" x14ac:dyDescent="0.25">
      <c r="A36" s="1051"/>
      <c r="B36" s="1099"/>
      <c r="C36" s="1057"/>
      <c r="D36" s="1254"/>
      <c r="E36" s="1254"/>
      <c r="F36" s="1254"/>
      <c r="G36" s="1254"/>
      <c r="H36" s="1254"/>
      <c r="I36" s="1254"/>
      <c r="J36" s="1254"/>
      <c r="K36" s="1254"/>
      <c r="L36" s="1254"/>
      <c r="M36" s="1445"/>
      <c r="N36" s="1445"/>
      <c r="O36" s="1102"/>
      <c r="P36" s="1051"/>
    </row>
    <row r="37" spans="1:16" s="1061" customFormat="1" ht="13.5" customHeight="1" thickBot="1" x14ac:dyDescent="0.25">
      <c r="A37" s="1059"/>
      <c r="B37" s="1098"/>
      <c r="C37" s="1198" t="s">
        <v>505</v>
      </c>
      <c r="D37" s="1199"/>
      <c r="E37" s="1199"/>
      <c r="F37" s="1199"/>
      <c r="G37" s="1199"/>
      <c r="H37" s="1199"/>
      <c r="I37" s="1199"/>
      <c r="J37" s="1199"/>
      <c r="K37" s="1199"/>
      <c r="L37" s="1199"/>
      <c r="M37" s="1199"/>
      <c r="N37" s="1200"/>
      <c r="O37" s="1102"/>
      <c r="P37" s="1059"/>
    </row>
    <row r="38" spans="1:16" s="1061" customFormat="1" ht="3.75" customHeight="1" x14ac:dyDescent="0.2">
      <c r="A38" s="1059"/>
      <c r="B38" s="1098"/>
      <c r="C38" s="1440" t="s">
        <v>69</v>
      </c>
      <c r="D38" s="1440"/>
      <c r="E38" s="1060"/>
      <c r="F38" s="1060"/>
      <c r="G38" s="1060"/>
      <c r="H38" s="1060"/>
      <c r="I38" s="1060"/>
      <c r="J38" s="1060"/>
      <c r="K38" s="1060"/>
      <c r="L38" s="1060"/>
      <c r="M38" s="1060"/>
      <c r="N38" s="1060"/>
      <c r="O38" s="1102"/>
      <c r="P38" s="1059"/>
    </row>
    <row r="39" spans="1:16" ht="12.75" customHeight="1" x14ac:dyDescent="0.2">
      <c r="A39" s="1051"/>
      <c r="B39" s="1099"/>
      <c r="C39" s="1440"/>
      <c r="D39" s="1440"/>
      <c r="E39" s="1044" t="s">
        <v>598</v>
      </c>
      <c r="F39" s="1045" t="s">
        <v>34</v>
      </c>
      <c r="G39" s="1044" t="s">
        <v>34</v>
      </c>
      <c r="H39" s="1045" t="s">
        <v>34</v>
      </c>
      <c r="I39" s="1046"/>
      <c r="J39" s="1045" t="s">
        <v>554</v>
      </c>
      <c r="K39" s="1047" t="s">
        <v>34</v>
      </c>
      <c r="L39" s="1048" t="s">
        <v>34</v>
      </c>
      <c r="M39" s="1048" t="s">
        <v>34</v>
      </c>
      <c r="N39" s="1049"/>
      <c r="O39" s="1039"/>
      <c r="P39" s="1059"/>
    </row>
    <row r="40" spans="1:16" ht="12.75" customHeight="1" x14ac:dyDescent="0.2">
      <c r="A40" s="1051"/>
      <c r="B40" s="1099"/>
      <c r="C40" s="1082"/>
      <c r="D40" s="1082"/>
      <c r="E40" s="1441" t="str">
        <f>+E7</f>
        <v>4.º trimestre</v>
      </c>
      <c r="F40" s="1441"/>
      <c r="G40" s="1441" t="str">
        <f>+G7</f>
        <v>1.º trimestre</v>
      </c>
      <c r="H40" s="1441"/>
      <c r="I40" s="1441" t="str">
        <f>+I7</f>
        <v>2.º trimestre</v>
      </c>
      <c r="J40" s="1441"/>
      <c r="K40" s="1441" t="str">
        <f>+K7</f>
        <v>3.º trimestre</v>
      </c>
      <c r="L40" s="1441"/>
      <c r="M40" s="1441" t="str">
        <f>+M7</f>
        <v>4.º trimestre</v>
      </c>
      <c r="N40" s="1441"/>
      <c r="O40" s="1212"/>
      <c r="P40" s="1051"/>
    </row>
    <row r="41" spans="1:16" ht="15" customHeight="1" x14ac:dyDescent="0.2">
      <c r="A41" s="1051"/>
      <c r="B41" s="1099"/>
      <c r="C41" s="1438" t="s">
        <v>184</v>
      </c>
      <c r="D41" s="1438"/>
      <c r="E41" s="1475">
        <v>100</v>
      </c>
      <c r="F41" s="1475"/>
      <c r="G41" s="1475">
        <v>100</v>
      </c>
      <c r="H41" s="1475"/>
      <c r="I41" s="1475">
        <v>100</v>
      </c>
      <c r="J41" s="1475"/>
      <c r="K41" s="1476">
        <v>100</v>
      </c>
      <c r="L41" s="1476"/>
      <c r="M41" s="1476">
        <v>100</v>
      </c>
      <c r="N41" s="1476"/>
      <c r="O41" s="1213"/>
      <c r="P41" s="1051"/>
    </row>
    <row r="42" spans="1:16" s="1074" customFormat="1" ht="11.25" customHeight="1" x14ac:dyDescent="0.2">
      <c r="A42" s="1071"/>
      <c r="B42" s="1110"/>
      <c r="C42" s="781"/>
      <c r="D42" s="778" t="s">
        <v>71</v>
      </c>
      <c r="E42" s="1472">
        <v>49.935557783187747</v>
      </c>
      <c r="F42" s="1472"/>
      <c r="G42" s="1472">
        <v>51.353626034506952</v>
      </c>
      <c r="H42" s="1472"/>
      <c r="I42" s="1472">
        <v>48.613797549967771</v>
      </c>
      <c r="J42" s="1472"/>
      <c r="K42" s="1472">
        <v>50.662572721396259</v>
      </c>
      <c r="L42" s="1472"/>
      <c r="M42" s="1472">
        <v>49.34532260608929</v>
      </c>
      <c r="N42" s="1472"/>
      <c r="O42" s="1212"/>
      <c r="P42" s="1071"/>
    </row>
    <row r="43" spans="1:16" ht="11.25" customHeight="1" x14ac:dyDescent="0.2">
      <c r="A43" s="1051"/>
      <c r="B43" s="1099"/>
      <c r="C43" s="1084"/>
      <c r="D43" s="778" t="s">
        <v>160</v>
      </c>
      <c r="E43" s="1472">
        <v>17.986538736932552</v>
      </c>
      <c r="F43" s="1472"/>
      <c r="G43" s="1472">
        <v>17.814560246878948</v>
      </c>
      <c r="H43" s="1472"/>
      <c r="I43" s="1472">
        <v>16.876208897485494</v>
      </c>
      <c r="J43" s="1472"/>
      <c r="K43" s="1472">
        <v>19.117647058823533</v>
      </c>
      <c r="L43" s="1472"/>
      <c r="M43" s="1472">
        <v>19.293263921754221</v>
      </c>
      <c r="N43" s="1472"/>
      <c r="O43" s="1213"/>
      <c r="P43" s="1051"/>
    </row>
    <row r="44" spans="1:16" s="1078" customFormat="1" ht="13.5" customHeight="1" x14ac:dyDescent="0.2">
      <c r="A44" s="1076"/>
      <c r="B44" s="1114"/>
      <c r="C44" s="778" t="s">
        <v>191</v>
      </c>
      <c r="D44" s="784"/>
      <c r="E44" s="1474">
        <v>36.875268509236719</v>
      </c>
      <c r="F44" s="1474"/>
      <c r="G44" s="1474">
        <v>36.106045728713703</v>
      </c>
      <c r="H44" s="1474"/>
      <c r="I44" s="1474">
        <v>39.490651192778856</v>
      </c>
      <c r="J44" s="1474"/>
      <c r="K44" s="1474">
        <v>40.239172592113768</v>
      </c>
      <c r="L44" s="1474"/>
      <c r="M44" s="1474">
        <v>38.696955355734346</v>
      </c>
      <c r="N44" s="1474"/>
      <c r="O44" s="1214"/>
      <c r="P44" s="1076"/>
    </row>
    <row r="45" spans="1:16" s="1074" customFormat="1" ht="11.25" customHeight="1" x14ac:dyDescent="0.2">
      <c r="A45" s="1071"/>
      <c r="B45" s="1110"/>
      <c r="C45" s="781"/>
      <c r="D45" s="1255" t="s">
        <v>71</v>
      </c>
      <c r="E45" s="1472">
        <v>51.572815533980588</v>
      </c>
      <c r="F45" s="1472"/>
      <c r="G45" s="1472">
        <v>51.398601398601407</v>
      </c>
      <c r="H45" s="1472"/>
      <c r="I45" s="1472">
        <v>49.714285714285708</v>
      </c>
      <c r="J45" s="1472"/>
      <c r="K45" s="1472">
        <v>49.879518072289159</v>
      </c>
      <c r="L45" s="1472"/>
      <c r="M45" s="1472">
        <v>49.245821443130858</v>
      </c>
      <c r="N45" s="1472"/>
      <c r="O45" s="1087"/>
      <c r="P45" s="1071"/>
    </row>
    <row r="46" spans="1:16" s="1078" customFormat="1" ht="11.25" customHeight="1" x14ac:dyDescent="0.2">
      <c r="A46" s="1076"/>
      <c r="B46" s="1114"/>
      <c r="C46" s="778"/>
      <c r="D46" s="1255" t="s">
        <v>160</v>
      </c>
      <c r="E46" s="1472">
        <v>19.689320388349515</v>
      </c>
      <c r="F46" s="1472"/>
      <c r="G46" s="1472">
        <v>19.502719502719508</v>
      </c>
      <c r="H46" s="1472"/>
      <c r="I46" s="1472">
        <v>17.918367346938773</v>
      </c>
      <c r="J46" s="1472"/>
      <c r="K46" s="1472">
        <v>18.313253012048193</v>
      </c>
      <c r="L46" s="1472"/>
      <c r="M46" s="1472">
        <v>20.50550346514472</v>
      </c>
      <c r="N46" s="1472"/>
      <c r="O46" s="1214"/>
      <c r="P46" s="1076"/>
    </row>
    <row r="47" spans="1:16" s="1078" customFormat="1" ht="13.5" customHeight="1" x14ac:dyDescent="0.2">
      <c r="A47" s="1076"/>
      <c r="B47" s="1114"/>
      <c r="C47" s="778" t="s">
        <v>192</v>
      </c>
      <c r="D47" s="784"/>
      <c r="E47" s="1474">
        <v>17.685808391808681</v>
      </c>
      <c r="F47" s="1474"/>
      <c r="G47" s="1474">
        <v>17.996914013185584</v>
      </c>
      <c r="H47" s="1474"/>
      <c r="I47" s="1474">
        <v>16.038039974210189</v>
      </c>
      <c r="J47" s="1474"/>
      <c r="K47" s="1474">
        <v>15.449256625727214</v>
      </c>
      <c r="L47" s="1474"/>
      <c r="M47" s="1474">
        <v>16.516800757217229</v>
      </c>
      <c r="N47" s="1474"/>
      <c r="O47" s="1214"/>
      <c r="P47" s="1076"/>
    </row>
    <row r="48" spans="1:16" s="1074" customFormat="1" ht="11.25" customHeight="1" x14ac:dyDescent="0.2">
      <c r="A48" s="1071"/>
      <c r="B48" s="1110"/>
      <c r="C48" s="781"/>
      <c r="D48" s="1255" t="s">
        <v>71</v>
      </c>
      <c r="E48" s="1472">
        <v>50.850202429149796</v>
      </c>
      <c r="F48" s="1472"/>
      <c r="G48" s="1472">
        <v>53.858144972720176</v>
      </c>
      <c r="H48" s="1472"/>
      <c r="I48" s="1472">
        <v>46.733668341708544</v>
      </c>
      <c r="J48" s="1472"/>
      <c r="K48" s="1472">
        <v>51.67364016736402</v>
      </c>
      <c r="L48" s="1472"/>
      <c r="M48" s="1472">
        <v>52.913085004775553</v>
      </c>
      <c r="N48" s="1472"/>
      <c r="O48" s="1087"/>
      <c r="P48" s="1071"/>
    </row>
    <row r="49" spans="1:16" s="1078" customFormat="1" ht="11.25" customHeight="1" x14ac:dyDescent="0.2">
      <c r="A49" s="1076"/>
      <c r="B49" s="1114"/>
      <c r="C49" s="778"/>
      <c r="D49" s="1255" t="s">
        <v>160</v>
      </c>
      <c r="E49" s="1472">
        <v>15.951417004048581</v>
      </c>
      <c r="F49" s="1472"/>
      <c r="G49" s="1472">
        <v>16.601714731098983</v>
      </c>
      <c r="H49" s="1472"/>
      <c r="I49" s="1472">
        <v>17.487437185929647</v>
      </c>
      <c r="J49" s="1472"/>
      <c r="K49" s="1472">
        <v>24.058577405857744</v>
      </c>
      <c r="L49" s="1472"/>
      <c r="M49" s="1472">
        <v>24.068767908309454</v>
      </c>
      <c r="N49" s="1472"/>
      <c r="O49" s="1214"/>
      <c r="P49" s="1076"/>
    </row>
    <row r="50" spans="1:16" s="1078" customFormat="1" ht="13.5" customHeight="1" x14ac:dyDescent="0.2">
      <c r="A50" s="1076"/>
      <c r="B50" s="1114"/>
      <c r="C50" s="778" t="s">
        <v>59</v>
      </c>
      <c r="D50" s="784"/>
      <c r="E50" s="1474">
        <v>27.738794214520979</v>
      </c>
      <c r="F50" s="1474"/>
      <c r="G50" s="1474">
        <v>27.703745265815684</v>
      </c>
      <c r="H50" s="1474"/>
      <c r="I50" s="1474">
        <v>28.288201160541586</v>
      </c>
      <c r="J50" s="1474"/>
      <c r="K50" s="1474">
        <v>28.409825468649004</v>
      </c>
      <c r="L50" s="1474"/>
      <c r="M50" s="1474">
        <v>27.638428774254614</v>
      </c>
      <c r="N50" s="1474"/>
      <c r="O50" s="1115"/>
      <c r="P50" s="1076"/>
    </row>
    <row r="51" spans="1:16" s="1074" customFormat="1" ht="11.25" customHeight="1" x14ac:dyDescent="0.2">
      <c r="A51" s="1071"/>
      <c r="B51" s="1110"/>
      <c r="C51" s="781"/>
      <c r="D51" s="1255" t="s">
        <v>71</v>
      </c>
      <c r="E51" s="1472">
        <v>49.096541042849765</v>
      </c>
      <c r="F51" s="1472"/>
      <c r="G51" s="1472">
        <v>50.582278481012665</v>
      </c>
      <c r="H51" s="1472"/>
      <c r="I51" s="1472">
        <v>50.085470085470085</v>
      </c>
      <c r="J51" s="1472"/>
      <c r="K51" s="1472">
        <v>54.835039817974973</v>
      </c>
      <c r="L51" s="1472"/>
      <c r="M51" s="1472">
        <v>47.888127853881286</v>
      </c>
      <c r="N51" s="1472"/>
      <c r="O51" s="1082"/>
      <c r="P51" s="1071"/>
    </row>
    <row r="52" spans="1:16" s="1078" customFormat="1" ht="11.25" customHeight="1" x14ac:dyDescent="0.2">
      <c r="A52" s="1076"/>
      <c r="B52" s="1114"/>
      <c r="C52" s="778"/>
      <c r="D52" s="1255" t="s">
        <v>160</v>
      </c>
      <c r="E52" s="1472">
        <v>15.074858027878163</v>
      </c>
      <c r="F52" s="1472"/>
      <c r="G52" s="1472">
        <v>14.936708860759493</v>
      </c>
      <c r="H52" s="1472"/>
      <c r="I52" s="1472">
        <v>14.415954415954415</v>
      </c>
      <c r="J52" s="1472"/>
      <c r="K52" s="1472">
        <v>16.439135381114902</v>
      </c>
      <c r="L52" s="1472"/>
      <c r="M52" s="1472">
        <v>15.239726027397261</v>
      </c>
      <c r="N52" s="1472"/>
      <c r="O52" s="1115"/>
      <c r="P52" s="1076"/>
    </row>
    <row r="53" spans="1:16" s="1078" customFormat="1" ht="13.5" customHeight="1" x14ac:dyDescent="0.2">
      <c r="A53" s="1076"/>
      <c r="B53" s="1114"/>
      <c r="C53" s="778" t="s">
        <v>194</v>
      </c>
      <c r="D53" s="784"/>
      <c r="E53" s="1474">
        <v>7.3893741944722908</v>
      </c>
      <c r="F53" s="1474"/>
      <c r="G53" s="1474">
        <v>7.6448309720858463</v>
      </c>
      <c r="H53" s="1474"/>
      <c r="I53" s="1474">
        <v>7.1727917472598328</v>
      </c>
      <c r="J53" s="1474"/>
      <c r="K53" s="1474">
        <v>6.6257272139625085</v>
      </c>
      <c r="L53" s="1474"/>
      <c r="M53" s="1474">
        <v>7.272440448020193</v>
      </c>
      <c r="N53" s="1474"/>
      <c r="O53" s="1115"/>
      <c r="P53" s="1076"/>
    </row>
    <row r="54" spans="1:16" s="1074" customFormat="1" ht="11.25" customHeight="1" x14ac:dyDescent="0.2">
      <c r="A54" s="1071"/>
      <c r="B54" s="1116"/>
      <c r="C54" s="781"/>
      <c r="D54" s="1255" t="s">
        <v>71</v>
      </c>
      <c r="E54" s="1472">
        <v>47.86821705426356</v>
      </c>
      <c r="F54" s="1472"/>
      <c r="G54" s="1472">
        <v>54.311926605504588</v>
      </c>
      <c r="H54" s="1472"/>
      <c r="I54" s="1472">
        <v>51.460674157303366</v>
      </c>
      <c r="J54" s="1472"/>
      <c r="K54" s="1472">
        <v>45.853658536585371</v>
      </c>
      <c r="L54" s="1472"/>
      <c r="M54" s="1472">
        <v>52.494577006507591</v>
      </c>
      <c r="N54" s="1472"/>
      <c r="O54" s="1082"/>
      <c r="P54" s="1071"/>
    </row>
    <row r="55" spans="1:16" s="1078" customFormat="1" ht="11.25" customHeight="1" x14ac:dyDescent="0.2">
      <c r="A55" s="1076"/>
      <c r="B55" s="1114"/>
      <c r="C55" s="778"/>
      <c r="D55" s="1255" t="s">
        <v>160</v>
      </c>
      <c r="E55" s="1472">
        <v>18.604651162790699</v>
      </c>
      <c r="F55" s="1472"/>
      <c r="G55" s="1472">
        <v>17.431192660550458</v>
      </c>
      <c r="H55" s="1472"/>
      <c r="I55" s="1472">
        <v>15.056179775280897</v>
      </c>
      <c r="J55" s="1472"/>
      <c r="K55" s="1472">
        <v>19.756097560975608</v>
      </c>
      <c r="L55" s="1472"/>
      <c r="M55" s="1472">
        <v>18.655097613882862</v>
      </c>
      <c r="N55" s="1472"/>
      <c r="O55" s="1115"/>
      <c r="P55" s="1076"/>
    </row>
    <row r="56" spans="1:16" s="1078" customFormat="1" ht="13.5" customHeight="1" x14ac:dyDescent="0.2">
      <c r="A56" s="1076"/>
      <c r="B56" s="1114"/>
      <c r="C56" s="778" t="s">
        <v>195</v>
      </c>
      <c r="D56" s="784"/>
      <c r="E56" s="1474">
        <v>4.7400830588572251</v>
      </c>
      <c r="F56" s="1474"/>
      <c r="G56" s="1474">
        <v>5.0357693926216864</v>
      </c>
      <c r="H56" s="1474"/>
      <c r="I56" s="1474">
        <v>3.9007092198581561</v>
      </c>
      <c r="J56" s="1474"/>
      <c r="K56" s="1474">
        <v>3.7007110536522303</v>
      </c>
      <c r="L56" s="1474"/>
      <c r="M56" s="1474">
        <v>4.4328758479255406</v>
      </c>
      <c r="N56" s="1474"/>
      <c r="O56" s="1115"/>
      <c r="P56" s="1076"/>
    </row>
    <row r="57" spans="1:16" s="1074" customFormat="1" ht="11.25" customHeight="1" x14ac:dyDescent="0.2">
      <c r="A57" s="1071"/>
      <c r="B57" s="1116"/>
      <c r="C57" s="781"/>
      <c r="D57" s="1255" t="s">
        <v>71</v>
      </c>
      <c r="E57" s="1472">
        <v>49.546827794561928</v>
      </c>
      <c r="F57" s="1472"/>
      <c r="G57" s="1472">
        <v>49.303621169916433</v>
      </c>
      <c r="H57" s="1472"/>
      <c r="I57" s="1472">
        <v>41.32231404958678</v>
      </c>
      <c r="J57" s="1472"/>
      <c r="K57" s="1472">
        <v>43.668122270742359</v>
      </c>
      <c r="L57" s="1472"/>
      <c r="M57" s="1472">
        <v>46.263345195729535</v>
      </c>
      <c r="N57" s="1472"/>
      <c r="O57" s="1082"/>
      <c r="P57" s="1071"/>
    </row>
    <row r="58" spans="1:16" s="1078" customFormat="1" ht="11.25" customHeight="1" x14ac:dyDescent="0.2">
      <c r="A58" s="1076"/>
      <c r="B58" s="1114"/>
      <c r="C58" s="778"/>
      <c r="D58" s="1255" t="s">
        <v>160</v>
      </c>
      <c r="E58" s="1472">
        <v>17.824773413897283</v>
      </c>
      <c r="F58" s="1472"/>
      <c r="G58" s="1472">
        <v>20.891364902506965</v>
      </c>
      <c r="H58" s="1472"/>
      <c r="I58" s="1472">
        <v>17.355371900826448</v>
      </c>
      <c r="J58" s="1472"/>
      <c r="K58" s="1472">
        <v>18.340611353711793</v>
      </c>
      <c r="L58" s="1472"/>
      <c r="M58" s="1472">
        <v>12.455516014234874</v>
      </c>
      <c r="N58" s="1472"/>
      <c r="O58" s="1115"/>
      <c r="P58" s="1076"/>
    </row>
    <row r="59" spans="1:16" s="1078" customFormat="1" ht="13.5" customHeight="1" x14ac:dyDescent="0.2">
      <c r="A59" s="1076"/>
      <c r="B59" s="1114"/>
      <c r="C59" s="778" t="s">
        <v>131</v>
      </c>
      <c r="D59" s="784"/>
      <c r="E59" s="1474">
        <v>2.7208935987397971</v>
      </c>
      <c r="F59" s="1474"/>
      <c r="G59" s="1474">
        <v>2.5669799410857062</v>
      </c>
      <c r="H59" s="1474"/>
      <c r="I59" s="1474">
        <v>2.2243713733075436</v>
      </c>
      <c r="J59" s="1474"/>
      <c r="K59" s="1474">
        <v>2.4240465416936008</v>
      </c>
      <c r="L59" s="1474"/>
      <c r="M59" s="1474">
        <v>2.4136299100804544</v>
      </c>
      <c r="N59" s="1474"/>
      <c r="O59" s="1115"/>
      <c r="P59" s="1076"/>
    </row>
    <row r="60" spans="1:16" s="1074" customFormat="1" ht="11.25" customHeight="1" x14ac:dyDescent="0.2">
      <c r="A60" s="1071"/>
      <c r="B60" s="1116"/>
      <c r="C60" s="781"/>
      <c r="D60" s="1255" t="s">
        <v>71</v>
      </c>
      <c r="E60" s="1472">
        <v>41.578947368421055</v>
      </c>
      <c r="F60" s="1472"/>
      <c r="G60" s="1472">
        <v>40.437158469945359</v>
      </c>
      <c r="H60" s="1472"/>
      <c r="I60" s="1472">
        <v>34.057971014492757</v>
      </c>
      <c r="J60" s="1472"/>
      <c r="K60" s="1472">
        <v>35.333333333333336</v>
      </c>
      <c r="L60" s="1472"/>
      <c r="M60" s="1472">
        <v>39.869281045751634</v>
      </c>
      <c r="N60" s="1472"/>
      <c r="O60" s="1082"/>
      <c r="P60" s="1071"/>
    </row>
    <row r="61" spans="1:16" s="1078" customFormat="1" ht="11.25" customHeight="1" x14ac:dyDescent="0.2">
      <c r="A61" s="1076"/>
      <c r="B61" s="1114"/>
      <c r="C61" s="778"/>
      <c r="D61" s="1255" t="s">
        <v>160</v>
      </c>
      <c r="E61" s="1472">
        <v>30.526315789473685</v>
      </c>
      <c r="F61" s="1472"/>
      <c r="G61" s="1472">
        <v>24.043715846994537</v>
      </c>
      <c r="H61" s="1472"/>
      <c r="I61" s="1472">
        <v>24.637681159420289</v>
      </c>
      <c r="J61" s="1472"/>
      <c r="K61" s="1472">
        <v>24.666666666666668</v>
      </c>
      <c r="L61" s="1472"/>
      <c r="M61" s="1472">
        <v>27.450980392156865</v>
      </c>
      <c r="N61" s="1472"/>
      <c r="O61" s="1115"/>
      <c r="P61" s="1076"/>
    </row>
    <row r="62" spans="1:16" ht="13.5" customHeight="1" x14ac:dyDescent="0.2">
      <c r="A62" s="1051"/>
      <c r="B62" s="1114"/>
      <c r="C62" s="778" t="s">
        <v>132</v>
      </c>
      <c r="D62" s="784"/>
      <c r="E62" s="1474">
        <v>2.8497780323643132</v>
      </c>
      <c r="F62" s="1474"/>
      <c r="G62" s="1474">
        <v>2.9457146864917942</v>
      </c>
      <c r="H62" s="1474"/>
      <c r="I62" s="1474">
        <v>2.8852353320438429</v>
      </c>
      <c r="J62" s="1474"/>
      <c r="K62" s="1474">
        <v>3.1512605042016806</v>
      </c>
      <c r="L62" s="1474"/>
      <c r="M62" s="1474">
        <v>3.0288689067676291</v>
      </c>
      <c r="N62" s="1474"/>
      <c r="O62" s="1102"/>
      <c r="P62" s="1051"/>
    </row>
    <row r="63" spans="1:16" s="1074" customFormat="1" ht="11.25" customHeight="1" x14ac:dyDescent="0.2">
      <c r="A63" s="1071"/>
      <c r="B63" s="1116"/>
      <c r="C63" s="781"/>
      <c r="D63" s="1255" t="s">
        <v>71</v>
      </c>
      <c r="E63" s="1472">
        <v>45.728643216080407</v>
      </c>
      <c r="F63" s="1472"/>
      <c r="G63" s="1472">
        <v>48.095238095238088</v>
      </c>
      <c r="H63" s="1472"/>
      <c r="I63" s="1472">
        <v>43.575418994413411</v>
      </c>
      <c r="J63" s="1472"/>
      <c r="K63" s="1472">
        <v>48.205128205128204</v>
      </c>
      <c r="L63" s="1472"/>
      <c r="M63" s="1472">
        <v>48.437500000000007</v>
      </c>
      <c r="N63" s="1472"/>
      <c r="O63" s="1082"/>
      <c r="P63" s="1071"/>
    </row>
    <row r="64" spans="1:16" ht="11.25" customHeight="1" x14ac:dyDescent="0.2">
      <c r="A64" s="1051"/>
      <c r="B64" s="1114"/>
      <c r="C64" s="778"/>
      <c r="D64" s="1255" t="s">
        <v>160</v>
      </c>
      <c r="E64" s="1472">
        <v>23.61809045226131</v>
      </c>
      <c r="F64" s="1472"/>
      <c r="G64" s="1472">
        <v>21.904761904761902</v>
      </c>
      <c r="H64" s="1472"/>
      <c r="I64" s="1472">
        <v>21.229050279329609</v>
      </c>
      <c r="J64" s="1472"/>
      <c r="K64" s="1472">
        <v>24.102564102564102</v>
      </c>
      <c r="L64" s="1472"/>
      <c r="M64" s="1472">
        <v>19.791666666666664</v>
      </c>
      <c r="N64" s="1472"/>
      <c r="O64" s="1102"/>
      <c r="P64" s="1051"/>
    </row>
    <row r="65" spans="1:16" s="855" customFormat="1" ht="12" customHeight="1" x14ac:dyDescent="0.2">
      <c r="A65" s="886"/>
      <c r="B65" s="887"/>
      <c r="C65" s="888" t="s">
        <v>434</v>
      </c>
      <c r="D65" s="889"/>
      <c r="E65" s="890"/>
      <c r="F65" s="1050"/>
      <c r="G65" s="890"/>
      <c r="H65" s="1050"/>
      <c r="I65" s="890"/>
      <c r="J65" s="1050"/>
      <c r="K65" s="890"/>
      <c r="L65" s="1050"/>
      <c r="M65" s="890"/>
      <c r="N65" s="1050"/>
      <c r="O65" s="891"/>
      <c r="P65" s="882"/>
    </row>
    <row r="66" spans="1:16" s="1119" customFormat="1" ht="13.5" customHeight="1" x14ac:dyDescent="0.2">
      <c r="A66" s="1117"/>
      <c r="B66" s="1114"/>
      <c r="C66" s="1085" t="s">
        <v>412</v>
      </c>
      <c r="D66" s="781"/>
      <c r="E66" s="1473" t="s">
        <v>88</v>
      </c>
      <c r="F66" s="1473"/>
      <c r="G66" s="1473"/>
      <c r="H66" s="1473"/>
      <c r="I66" s="1473"/>
      <c r="J66" s="1473"/>
      <c r="K66" s="1473"/>
      <c r="L66" s="1473"/>
      <c r="M66" s="1473"/>
      <c r="N66" s="1473"/>
      <c r="O66" s="1118"/>
      <c r="P66" s="1117"/>
    </row>
    <row r="67" spans="1:16" ht="13.5" customHeight="1" x14ac:dyDescent="0.2">
      <c r="A67" s="1051"/>
      <c r="B67" s="1120">
        <v>8</v>
      </c>
      <c r="C67" s="1439">
        <v>42461</v>
      </c>
      <c r="D67" s="1439"/>
      <c r="E67" s="1039"/>
      <c r="F67" s="1039"/>
      <c r="G67" s="1039"/>
      <c r="H67" s="1039"/>
      <c r="I67" s="1039"/>
      <c r="J67" s="1039"/>
      <c r="K67" s="1039"/>
      <c r="L67" s="1039"/>
      <c r="M67" s="1039"/>
      <c r="N67" s="1039"/>
      <c r="O67" s="1121"/>
      <c r="P67" s="1051"/>
    </row>
  </sheetData>
  <mergeCells count="281">
    <mergeCell ref="C8:D8"/>
    <mergeCell ref="E8:F8"/>
    <mergeCell ref="G8:H8"/>
    <mergeCell ref="I8:J8"/>
    <mergeCell ref="K8:L8"/>
    <mergeCell ref="M8:N8"/>
    <mergeCell ref="I1:N1"/>
    <mergeCell ref="M3:N3"/>
    <mergeCell ref="C5:D6"/>
    <mergeCell ref="E7:F7"/>
    <mergeCell ref="G7:H7"/>
    <mergeCell ref="I7:J7"/>
    <mergeCell ref="K7:L7"/>
    <mergeCell ref="M7:N7"/>
    <mergeCell ref="E9:F9"/>
    <mergeCell ref="G9:H9"/>
    <mergeCell ref="I9:J9"/>
    <mergeCell ref="K9:L9"/>
    <mergeCell ref="M9:N9"/>
    <mergeCell ref="E10:F10"/>
    <mergeCell ref="G10:H10"/>
    <mergeCell ref="I10:J10"/>
    <mergeCell ref="K10:L10"/>
    <mergeCell ref="M10:N10"/>
    <mergeCell ref="E11:F11"/>
    <mergeCell ref="G11:H11"/>
    <mergeCell ref="I11:J11"/>
    <mergeCell ref="K11:L11"/>
    <mergeCell ref="M11:N11"/>
    <mergeCell ref="E12:F12"/>
    <mergeCell ref="G12:H12"/>
    <mergeCell ref="I12:J12"/>
    <mergeCell ref="K12:L12"/>
    <mergeCell ref="M12:N12"/>
    <mergeCell ref="M15:N15"/>
    <mergeCell ref="E16:F16"/>
    <mergeCell ref="G16:H16"/>
    <mergeCell ref="I16:J16"/>
    <mergeCell ref="K16:L16"/>
    <mergeCell ref="M16:N16"/>
    <mergeCell ref="E13:F13"/>
    <mergeCell ref="G13:H13"/>
    <mergeCell ref="I13:J13"/>
    <mergeCell ref="K13:L13"/>
    <mergeCell ref="M13:N13"/>
    <mergeCell ref="E14:F14"/>
    <mergeCell ref="G14:H14"/>
    <mergeCell ref="I14:J14"/>
    <mergeCell ref="K14:L14"/>
    <mergeCell ref="M14:N14"/>
    <mergeCell ref="C18:D18"/>
    <mergeCell ref="E18:F18"/>
    <mergeCell ref="G18:H18"/>
    <mergeCell ref="I18:J18"/>
    <mergeCell ref="K18:L18"/>
    <mergeCell ref="E15:F15"/>
    <mergeCell ref="G15:H15"/>
    <mergeCell ref="I15:J15"/>
    <mergeCell ref="K15:L15"/>
    <mergeCell ref="M18:N18"/>
    <mergeCell ref="E19:F19"/>
    <mergeCell ref="G19:H19"/>
    <mergeCell ref="I19:J19"/>
    <mergeCell ref="K19:L19"/>
    <mergeCell ref="M19:N19"/>
    <mergeCell ref="E17:F17"/>
    <mergeCell ref="G17:H17"/>
    <mergeCell ref="I17:J17"/>
    <mergeCell ref="K17:L17"/>
    <mergeCell ref="M17:N17"/>
    <mergeCell ref="E20:F20"/>
    <mergeCell ref="G20:H20"/>
    <mergeCell ref="I20:J20"/>
    <mergeCell ref="K20:L20"/>
    <mergeCell ref="M20:N20"/>
    <mergeCell ref="E21:F21"/>
    <mergeCell ref="G21:H21"/>
    <mergeCell ref="I21:J21"/>
    <mergeCell ref="K21:L21"/>
    <mergeCell ref="M21:N21"/>
    <mergeCell ref="E22:F22"/>
    <mergeCell ref="G22:H22"/>
    <mergeCell ref="I22:J22"/>
    <mergeCell ref="K22:L22"/>
    <mergeCell ref="M22:N22"/>
    <mergeCell ref="E23:F23"/>
    <mergeCell ref="G23:H23"/>
    <mergeCell ref="I23:J23"/>
    <mergeCell ref="K23:L23"/>
    <mergeCell ref="M23:N23"/>
    <mergeCell ref="E24:F24"/>
    <mergeCell ref="G24:H24"/>
    <mergeCell ref="I24:J24"/>
    <mergeCell ref="K24:L24"/>
    <mergeCell ref="M24:N24"/>
    <mergeCell ref="E25:F25"/>
    <mergeCell ref="G25:H25"/>
    <mergeCell ref="I25:J25"/>
    <mergeCell ref="K25:L25"/>
    <mergeCell ref="M25:N25"/>
    <mergeCell ref="E26:F26"/>
    <mergeCell ref="G26:H26"/>
    <mergeCell ref="I26:J26"/>
    <mergeCell ref="K26:L26"/>
    <mergeCell ref="M26:N26"/>
    <mergeCell ref="E27:F27"/>
    <mergeCell ref="G27:H27"/>
    <mergeCell ref="I27:J27"/>
    <mergeCell ref="K27:L27"/>
    <mergeCell ref="M27:N27"/>
    <mergeCell ref="E28:F28"/>
    <mergeCell ref="G28:H28"/>
    <mergeCell ref="I28:J28"/>
    <mergeCell ref="K28:L28"/>
    <mergeCell ref="M28:N28"/>
    <mergeCell ref="E29:F29"/>
    <mergeCell ref="G29:H29"/>
    <mergeCell ref="I29:J29"/>
    <mergeCell ref="K29:L29"/>
    <mergeCell ref="M29:N29"/>
    <mergeCell ref="C32:D32"/>
    <mergeCell ref="E32:F32"/>
    <mergeCell ref="G32:H32"/>
    <mergeCell ref="I32:J32"/>
    <mergeCell ref="K32:L32"/>
    <mergeCell ref="M32:N32"/>
    <mergeCell ref="E30:F30"/>
    <mergeCell ref="G30:H30"/>
    <mergeCell ref="I30:J30"/>
    <mergeCell ref="K30:L30"/>
    <mergeCell ref="M30:N30"/>
    <mergeCell ref="E31:F31"/>
    <mergeCell ref="G31:H31"/>
    <mergeCell ref="I31:J31"/>
    <mergeCell ref="K31:L31"/>
    <mergeCell ref="M31:N31"/>
    <mergeCell ref="E35:F35"/>
    <mergeCell ref="G35:H35"/>
    <mergeCell ref="I35:J35"/>
    <mergeCell ref="K35:L35"/>
    <mergeCell ref="M35:N35"/>
    <mergeCell ref="M36:N36"/>
    <mergeCell ref="E33:F33"/>
    <mergeCell ref="G33:H33"/>
    <mergeCell ref="I33:J33"/>
    <mergeCell ref="K33:L33"/>
    <mergeCell ref="M33:N33"/>
    <mergeCell ref="E34:F34"/>
    <mergeCell ref="G34:H34"/>
    <mergeCell ref="I34:J34"/>
    <mergeCell ref="K34:L34"/>
    <mergeCell ref="M34:N34"/>
    <mergeCell ref="C41:D41"/>
    <mergeCell ref="E41:F41"/>
    <mergeCell ref="G41:H41"/>
    <mergeCell ref="I41:J41"/>
    <mergeCell ref="K41:L41"/>
    <mergeCell ref="M41:N41"/>
    <mergeCell ref="C38:D39"/>
    <mergeCell ref="E40:F40"/>
    <mergeCell ref="G40:H40"/>
    <mergeCell ref="I40:J40"/>
    <mergeCell ref="K40:L40"/>
    <mergeCell ref="M40:N40"/>
    <mergeCell ref="E42:F42"/>
    <mergeCell ref="G42:H42"/>
    <mergeCell ref="I42:J42"/>
    <mergeCell ref="K42:L42"/>
    <mergeCell ref="M42:N42"/>
    <mergeCell ref="E43:F43"/>
    <mergeCell ref="G43:H43"/>
    <mergeCell ref="I43:J43"/>
    <mergeCell ref="K43:L43"/>
    <mergeCell ref="M43:N43"/>
    <mergeCell ref="E44:F44"/>
    <mergeCell ref="G44:H44"/>
    <mergeCell ref="I44:J44"/>
    <mergeCell ref="K44:L44"/>
    <mergeCell ref="M44:N44"/>
    <mergeCell ref="E45:F45"/>
    <mergeCell ref="G45:H45"/>
    <mergeCell ref="I45:J45"/>
    <mergeCell ref="K45:L45"/>
    <mergeCell ref="M45:N45"/>
    <mergeCell ref="E46:F46"/>
    <mergeCell ref="G46:H46"/>
    <mergeCell ref="I46:J46"/>
    <mergeCell ref="K46:L46"/>
    <mergeCell ref="M46:N46"/>
    <mergeCell ref="E47:F47"/>
    <mergeCell ref="G47:H47"/>
    <mergeCell ref="I47:J47"/>
    <mergeCell ref="K47:L47"/>
    <mergeCell ref="M47:N47"/>
    <mergeCell ref="E48:F48"/>
    <mergeCell ref="G48:H48"/>
    <mergeCell ref="I48:J48"/>
    <mergeCell ref="K48:L48"/>
    <mergeCell ref="M48:N48"/>
    <mergeCell ref="E49:F49"/>
    <mergeCell ref="G49:H49"/>
    <mergeCell ref="I49:J49"/>
    <mergeCell ref="K49:L49"/>
    <mergeCell ref="M49:N49"/>
    <mergeCell ref="E50:F50"/>
    <mergeCell ref="G50:H50"/>
    <mergeCell ref="I50:J50"/>
    <mergeCell ref="K50:L50"/>
    <mergeCell ref="M50:N50"/>
    <mergeCell ref="E51:F51"/>
    <mergeCell ref="G51:H51"/>
    <mergeCell ref="I51:J51"/>
    <mergeCell ref="K51:L51"/>
    <mergeCell ref="M51:N51"/>
    <mergeCell ref="E52:F52"/>
    <mergeCell ref="G52:H52"/>
    <mergeCell ref="I52:J52"/>
    <mergeCell ref="K52:L52"/>
    <mergeCell ref="M52:N52"/>
    <mergeCell ref="E53:F53"/>
    <mergeCell ref="G53:H53"/>
    <mergeCell ref="I53:J53"/>
    <mergeCell ref="K53:L53"/>
    <mergeCell ref="M53:N53"/>
    <mergeCell ref="E54:F54"/>
    <mergeCell ref="G54:H54"/>
    <mergeCell ref="I54:J54"/>
    <mergeCell ref="K54:L54"/>
    <mergeCell ref="M54:N54"/>
    <mergeCell ref="E55:F55"/>
    <mergeCell ref="G55:H55"/>
    <mergeCell ref="I55:J55"/>
    <mergeCell ref="K55:L55"/>
    <mergeCell ref="M55:N55"/>
    <mergeCell ref="E56:F56"/>
    <mergeCell ref="G56:H56"/>
    <mergeCell ref="I56:J56"/>
    <mergeCell ref="K56:L56"/>
    <mergeCell ref="M56:N56"/>
    <mergeCell ref="E57:F57"/>
    <mergeCell ref="G57:H57"/>
    <mergeCell ref="I57:J57"/>
    <mergeCell ref="K57:L57"/>
    <mergeCell ref="M57:N57"/>
    <mergeCell ref="E58:F58"/>
    <mergeCell ref="G58:H58"/>
    <mergeCell ref="I58:J58"/>
    <mergeCell ref="K58:L58"/>
    <mergeCell ref="M58:N58"/>
    <mergeCell ref="E59:F59"/>
    <mergeCell ref="G59:H59"/>
    <mergeCell ref="I59:J59"/>
    <mergeCell ref="K59:L59"/>
    <mergeCell ref="M59:N59"/>
    <mergeCell ref="E60:F60"/>
    <mergeCell ref="G60:H60"/>
    <mergeCell ref="I60:J60"/>
    <mergeCell ref="K60:L60"/>
    <mergeCell ref="M60:N60"/>
    <mergeCell ref="E61:F61"/>
    <mergeCell ref="G61:H61"/>
    <mergeCell ref="I61:J61"/>
    <mergeCell ref="K61:L61"/>
    <mergeCell ref="M61:N61"/>
    <mergeCell ref="C67:D67"/>
    <mergeCell ref="E64:F64"/>
    <mergeCell ref="G64:H64"/>
    <mergeCell ref="I64:J64"/>
    <mergeCell ref="K64:L64"/>
    <mergeCell ref="M64:N64"/>
    <mergeCell ref="E66:N66"/>
    <mergeCell ref="E62:F62"/>
    <mergeCell ref="G62:H62"/>
    <mergeCell ref="I62:J62"/>
    <mergeCell ref="K62:L62"/>
    <mergeCell ref="M62:N62"/>
    <mergeCell ref="E63:F63"/>
    <mergeCell ref="G63:H63"/>
    <mergeCell ref="I63:J63"/>
    <mergeCell ref="K63:L63"/>
    <mergeCell ref="M63:N63"/>
  </mergeCells>
  <conditionalFormatting sqref="E7:N7 E40:N40">
    <cfRule type="cellIs" dxfId="16" priority="1" operator="equal">
      <formula>"1.º trimestre"</formula>
    </cfRule>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5">
    <tabColor theme="5"/>
  </sheetPr>
  <dimension ref="A1:S62"/>
  <sheetViews>
    <sheetView zoomScaleNormal="100" workbookViewId="0"/>
  </sheetViews>
  <sheetFormatPr defaultRowHeight="12.75" x14ac:dyDescent="0.2"/>
  <cols>
    <col min="1" max="1" width="1" style="136" customWidth="1"/>
    <col min="2" max="2" width="2.5703125" style="136" customWidth="1"/>
    <col min="3" max="3" width="1" style="136" customWidth="1"/>
    <col min="4" max="4" width="24.7109375" style="136" customWidth="1"/>
    <col min="5" max="17" width="5.42578125" style="136" customWidth="1"/>
    <col min="18" max="18" width="2.5703125" style="136" customWidth="1"/>
    <col min="19" max="19" width="1" style="136" customWidth="1"/>
    <col min="20" max="16384" width="9.140625" style="136"/>
  </cols>
  <sheetData>
    <row r="1" spans="1:19" ht="13.5" customHeight="1" x14ac:dyDescent="0.2">
      <c r="A1" s="135"/>
      <c r="B1" s="1489" t="s">
        <v>413</v>
      </c>
      <c r="C1" s="1489"/>
      <c r="D1" s="1489"/>
      <c r="E1" s="137"/>
      <c r="F1" s="137"/>
      <c r="G1" s="137"/>
      <c r="H1" s="137"/>
      <c r="I1" s="137"/>
      <c r="J1" s="137"/>
      <c r="K1" s="137"/>
      <c r="L1" s="137"/>
      <c r="M1" s="137"/>
      <c r="N1" s="137"/>
      <c r="O1" s="137"/>
      <c r="P1" s="137"/>
      <c r="Q1" s="137"/>
      <c r="R1" s="137"/>
      <c r="S1" s="135"/>
    </row>
    <row r="2" spans="1:19" ht="6" customHeight="1" x14ac:dyDescent="0.2">
      <c r="A2" s="135"/>
      <c r="B2" s="612"/>
      <c r="C2" s="612"/>
      <c r="D2" s="612"/>
      <c r="E2" s="232"/>
      <c r="F2" s="232"/>
      <c r="G2" s="232"/>
      <c r="H2" s="232"/>
      <c r="I2" s="232"/>
      <c r="J2" s="232"/>
      <c r="K2" s="232"/>
      <c r="L2" s="232"/>
      <c r="M2" s="232"/>
      <c r="N2" s="232"/>
      <c r="O2" s="232"/>
      <c r="P2" s="232"/>
      <c r="Q2" s="232"/>
      <c r="R2" s="233"/>
      <c r="S2" s="137"/>
    </row>
    <row r="3" spans="1:19" ht="10.5" customHeight="1" thickBot="1" x14ac:dyDescent="0.25">
      <c r="A3" s="135"/>
      <c r="B3" s="137"/>
      <c r="C3" s="137"/>
      <c r="D3" s="137"/>
      <c r="E3" s="583"/>
      <c r="F3" s="583"/>
      <c r="G3" s="137"/>
      <c r="H3" s="137"/>
      <c r="I3" s="137"/>
      <c r="J3" s="137"/>
      <c r="K3" s="137"/>
      <c r="L3" s="137"/>
      <c r="M3" s="137"/>
      <c r="N3" s="137"/>
      <c r="O3" s="137"/>
      <c r="P3" s="583"/>
      <c r="Q3" s="583" t="s">
        <v>70</v>
      </c>
      <c r="R3" s="234"/>
      <c r="S3" s="137"/>
    </row>
    <row r="4" spans="1:19" ht="13.5" customHeight="1" thickBot="1" x14ac:dyDescent="0.25">
      <c r="A4" s="135"/>
      <c r="B4" s="137"/>
      <c r="C4" s="399" t="s">
        <v>414</v>
      </c>
      <c r="D4" s="404"/>
      <c r="E4" s="405"/>
      <c r="F4" s="405"/>
      <c r="G4" s="405"/>
      <c r="H4" s="405"/>
      <c r="I4" s="405"/>
      <c r="J4" s="405"/>
      <c r="K4" s="405"/>
      <c r="L4" s="405"/>
      <c r="M4" s="405"/>
      <c r="N4" s="405"/>
      <c r="O4" s="405"/>
      <c r="P4" s="405"/>
      <c r="Q4" s="406"/>
      <c r="R4" s="234"/>
      <c r="S4" s="137"/>
    </row>
    <row r="5" spans="1:19" ht="12" customHeight="1" x14ac:dyDescent="0.2">
      <c r="A5" s="135"/>
      <c r="B5" s="137"/>
      <c r="C5" s="939" t="s">
        <v>78</v>
      </c>
      <c r="D5" s="939"/>
      <c r="E5" s="184"/>
      <c r="F5" s="184"/>
      <c r="G5" s="184"/>
      <c r="H5" s="184"/>
      <c r="I5" s="184"/>
      <c r="J5" s="184"/>
      <c r="K5" s="184"/>
      <c r="L5" s="184"/>
      <c r="M5" s="184"/>
      <c r="N5" s="184"/>
      <c r="O5" s="184"/>
      <c r="P5" s="184"/>
      <c r="Q5" s="184"/>
      <c r="R5" s="234"/>
      <c r="S5" s="137"/>
    </row>
    <row r="6" spans="1:19" s="96" customFormat="1" ht="13.5" customHeight="1" x14ac:dyDescent="0.2">
      <c r="A6" s="163"/>
      <c r="B6" s="172"/>
      <c r="C6" s="1484" t="s">
        <v>128</v>
      </c>
      <c r="D6" s="1485"/>
      <c r="E6" s="1485"/>
      <c r="F6" s="1485"/>
      <c r="G6" s="1485"/>
      <c r="H6" s="1485"/>
      <c r="I6" s="1485"/>
      <c r="J6" s="1485"/>
      <c r="K6" s="1485"/>
      <c r="L6" s="1485"/>
      <c r="M6" s="1485"/>
      <c r="N6" s="1485"/>
      <c r="O6" s="1485"/>
      <c r="P6" s="1485"/>
      <c r="Q6" s="1486"/>
      <c r="R6" s="234"/>
      <c r="S6" s="2"/>
    </row>
    <row r="7" spans="1:19" s="96" customFormat="1" ht="3.75" customHeight="1" x14ac:dyDescent="0.2">
      <c r="A7" s="163"/>
      <c r="B7" s="172"/>
      <c r="C7" s="940"/>
      <c r="D7" s="940"/>
      <c r="E7" s="941"/>
      <c r="F7" s="941"/>
      <c r="G7" s="941"/>
      <c r="H7" s="941"/>
      <c r="I7" s="941"/>
      <c r="J7" s="941"/>
      <c r="K7" s="941"/>
      <c r="L7" s="941"/>
      <c r="M7" s="941"/>
      <c r="N7" s="941"/>
      <c r="O7" s="941"/>
      <c r="P7" s="941"/>
      <c r="Q7" s="941"/>
      <c r="R7" s="234"/>
      <c r="S7" s="2"/>
    </row>
    <row r="8" spans="1:19" s="96" customFormat="1" ht="13.5" customHeight="1" x14ac:dyDescent="0.2">
      <c r="A8" s="163"/>
      <c r="B8" s="172"/>
      <c r="C8" s="941"/>
      <c r="D8" s="941"/>
      <c r="E8" s="1491">
        <v>2015</v>
      </c>
      <c r="F8" s="1491"/>
      <c r="G8" s="1491"/>
      <c r="H8" s="1491"/>
      <c r="I8" s="1491"/>
      <c r="J8" s="1491"/>
      <c r="K8" s="1491"/>
      <c r="L8" s="1491"/>
      <c r="M8" s="1491"/>
      <c r="N8" s="1491"/>
      <c r="O8" s="1491">
        <v>2016</v>
      </c>
      <c r="P8" s="1491"/>
      <c r="Q8" s="1491"/>
      <c r="R8" s="234"/>
      <c r="S8" s="2"/>
    </row>
    <row r="9" spans="1:19" ht="12.75" customHeight="1" x14ac:dyDescent="0.2">
      <c r="A9" s="135"/>
      <c r="B9" s="137"/>
      <c r="C9" s="1490"/>
      <c r="D9" s="1490"/>
      <c r="E9" s="733" t="s">
        <v>103</v>
      </c>
      <c r="F9" s="733" t="s">
        <v>102</v>
      </c>
      <c r="G9" s="733" t="s">
        <v>101</v>
      </c>
      <c r="H9" s="733" t="s">
        <v>100</v>
      </c>
      <c r="I9" s="733" t="s">
        <v>99</v>
      </c>
      <c r="J9" s="733" t="s">
        <v>98</v>
      </c>
      <c r="K9" s="733" t="s">
        <v>97</v>
      </c>
      <c r="L9" s="733" t="s">
        <v>96</v>
      </c>
      <c r="M9" s="733" t="s">
        <v>95</v>
      </c>
      <c r="N9" s="733" t="s">
        <v>94</v>
      </c>
      <c r="O9" s="733" t="s">
        <v>93</v>
      </c>
      <c r="P9" s="733" t="s">
        <v>104</v>
      </c>
      <c r="Q9" s="733" t="s">
        <v>103</v>
      </c>
      <c r="R9" s="234"/>
      <c r="S9" s="137"/>
    </row>
    <row r="10" spans="1:19" ht="3.75" customHeight="1" x14ac:dyDescent="0.2">
      <c r="A10" s="135"/>
      <c r="B10" s="137"/>
      <c r="C10" s="899"/>
      <c r="D10" s="899"/>
      <c r="E10" s="896"/>
      <c r="F10" s="896"/>
      <c r="G10" s="896"/>
      <c r="H10" s="896"/>
      <c r="I10" s="896"/>
      <c r="J10" s="896"/>
      <c r="K10" s="896"/>
      <c r="L10" s="896"/>
      <c r="M10" s="896"/>
      <c r="N10" s="896"/>
      <c r="O10" s="896"/>
      <c r="P10" s="896"/>
      <c r="Q10" s="896"/>
      <c r="R10" s="234"/>
      <c r="S10" s="137"/>
    </row>
    <row r="11" spans="1:19" ht="13.5" customHeight="1" x14ac:dyDescent="0.2">
      <c r="A11" s="135"/>
      <c r="B11" s="137"/>
      <c r="C11" s="1487" t="s">
        <v>397</v>
      </c>
      <c r="D11" s="1488"/>
      <c r="E11" s="897"/>
      <c r="F11" s="897"/>
      <c r="G11" s="897"/>
      <c r="H11" s="897"/>
      <c r="I11" s="897"/>
      <c r="J11" s="897"/>
      <c r="K11" s="897"/>
      <c r="L11" s="897"/>
      <c r="M11" s="897"/>
      <c r="N11" s="897"/>
      <c r="O11" s="897"/>
      <c r="P11" s="897"/>
      <c r="Q11" s="897"/>
      <c r="R11" s="234"/>
      <c r="S11" s="137"/>
    </row>
    <row r="12" spans="1:19" s="171" customFormat="1" ht="13.5" customHeight="1" x14ac:dyDescent="0.2">
      <c r="A12" s="163"/>
      <c r="B12" s="172"/>
      <c r="D12" s="945" t="s">
        <v>68</v>
      </c>
      <c r="E12" s="900">
        <v>112</v>
      </c>
      <c r="F12" s="900">
        <v>118</v>
      </c>
      <c r="G12" s="900">
        <v>102</v>
      </c>
      <c r="H12" s="900">
        <v>95</v>
      </c>
      <c r="I12" s="900">
        <v>80</v>
      </c>
      <c r="J12" s="900">
        <v>71</v>
      </c>
      <c r="K12" s="900">
        <v>77</v>
      </c>
      <c r="L12" s="900">
        <v>75</v>
      </c>
      <c r="M12" s="900">
        <v>82</v>
      </c>
      <c r="N12" s="900">
        <v>89</v>
      </c>
      <c r="O12" s="900">
        <v>82</v>
      </c>
      <c r="P12" s="900">
        <v>99</v>
      </c>
      <c r="Q12" s="900">
        <v>90</v>
      </c>
      <c r="R12" s="234"/>
      <c r="S12" s="137"/>
    </row>
    <row r="13" spans="1:19" s="160" customFormat="1" ht="18.75" customHeight="1" x14ac:dyDescent="0.2">
      <c r="A13" s="163"/>
      <c r="B13" s="172"/>
      <c r="C13" s="611"/>
      <c r="D13" s="235"/>
      <c r="E13" s="165"/>
      <c r="F13" s="165"/>
      <c r="G13" s="165"/>
      <c r="H13" s="165"/>
      <c r="I13" s="165"/>
      <c r="J13" s="165"/>
      <c r="K13" s="165"/>
      <c r="L13" s="165"/>
      <c r="M13" s="165"/>
      <c r="N13" s="165"/>
      <c r="O13" s="165"/>
      <c r="P13" s="165"/>
      <c r="Q13" s="165"/>
      <c r="R13" s="234"/>
      <c r="S13" s="137"/>
    </row>
    <row r="14" spans="1:19" s="160" customFormat="1" ht="13.5" customHeight="1" x14ac:dyDescent="0.2">
      <c r="A14" s="163"/>
      <c r="B14" s="172"/>
      <c r="C14" s="1487" t="s">
        <v>146</v>
      </c>
      <c r="D14" s="1488"/>
      <c r="E14" s="165"/>
      <c r="F14" s="165"/>
      <c r="G14" s="165"/>
      <c r="H14" s="165"/>
      <c r="I14" s="165"/>
      <c r="J14" s="165"/>
      <c r="K14" s="165"/>
      <c r="L14" s="165"/>
      <c r="M14" s="165"/>
      <c r="N14" s="165"/>
      <c r="O14" s="165"/>
      <c r="P14" s="165"/>
      <c r="Q14" s="165"/>
      <c r="R14" s="234"/>
      <c r="S14" s="137"/>
    </row>
    <row r="15" spans="1:19" s="167" customFormat="1" ht="13.5" customHeight="1" x14ac:dyDescent="0.2">
      <c r="A15" s="163"/>
      <c r="B15" s="172"/>
      <c r="D15" s="945" t="s">
        <v>68</v>
      </c>
      <c r="E15" s="933">
        <v>1555</v>
      </c>
      <c r="F15" s="933">
        <v>1581</v>
      </c>
      <c r="G15" s="933">
        <v>1528</v>
      </c>
      <c r="H15" s="933">
        <v>1089</v>
      </c>
      <c r="I15" s="933">
        <v>554</v>
      </c>
      <c r="J15" s="933">
        <v>491</v>
      </c>
      <c r="K15" s="933">
        <v>423</v>
      </c>
      <c r="L15" s="933">
        <v>800</v>
      </c>
      <c r="M15" s="933">
        <v>1171</v>
      </c>
      <c r="N15" s="933">
        <v>1614</v>
      </c>
      <c r="O15" s="933">
        <v>1428</v>
      </c>
      <c r="P15" s="933">
        <v>1549</v>
      </c>
      <c r="Q15" s="933">
        <v>1313</v>
      </c>
      <c r="R15" s="237"/>
      <c r="S15" s="161"/>
    </row>
    <row r="16" spans="1:19" s="141" customFormat="1" ht="26.25" customHeight="1" x14ac:dyDescent="0.2">
      <c r="A16" s="961"/>
      <c r="B16" s="140"/>
      <c r="C16" s="962"/>
      <c r="D16" s="963" t="s">
        <v>588</v>
      </c>
      <c r="E16" s="964">
        <v>1087</v>
      </c>
      <c r="F16" s="964">
        <v>1130</v>
      </c>
      <c r="G16" s="964">
        <v>1145</v>
      </c>
      <c r="H16" s="964">
        <v>854</v>
      </c>
      <c r="I16" s="964">
        <v>354</v>
      </c>
      <c r="J16" s="964">
        <v>324</v>
      </c>
      <c r="K16" s="964">
        <v>259</v>
      </c>
      <c r="L16" s="964">
        <v>630</v>
      </c>
      <c r="M16" s="964">
        <v>948</v>
      </c>
      <c r="N16" s="964">
        <v>1040</v>
      </c>
      <c r="O16" s="964">
        <v>851</v>
      </c>
      <c r="P16" s="964">
        <v>957</v>
      </c>
      <c r="Q16" s="964">
        <v>820</v>
      </c>
      <c r="R16" s="959"/>
      <c r="S16" s="140"/>
    </row>
    <row r="17" spans="1:19" s="160" customFormat="1" ht="18.75" customHeight="1" x14ac:dyDescent="0.2">
      <c r="A17" s="163"/>
      <c r="B17" s="159"/>
      <c r="C17" s="611" t="s">
        <v>239</v>
      </c>
      <c r="D17" s="965" t="s">
        <v>589</v>
      </c>
      <c r="E17" s="954">
        <v>468</v>
      </c>
      <c r="F17" s="954">
        <v>451</v>
      </c>
      <c r="G17" s="954">
        <v>383</v>
      </c>
      <c r="H17" s="954">
        <v>235</v>
      </c>
      <c r="I17" s="954">
        <v>200</v>
      </c>
      <c r="J17" s="954">
        <v>167</v>
      </c>
      <c r="K17" s="954">
        <v>164</v>
      </c>
      <c r="L17" s="954">
        <v>170</v>
      </c>
      <c r="M17" s="954">
        <v>223</v>
      </c>
      <c r="N17" s="954">
        <v>574</v>
      </c>
      <c r="O17" s="954">
        <v>577</v>
      </c>
      <c r="P17" s="954">
        <v>592</v>
      </c>
      <c r="Q17" s="954">
        <v>493</v>
      </c>
      <c r="R17" s="234"/>
      <c r="S17" s="137"/>
    </row>
    <row r="18" spans="1:19" s="160" customFormat="1" x14ac:dyDescent="0.2">
      <c r="A18" s="163"/>
      <c r="B18" s="159"/>
      <c r="C18" s="611"/>
      <c r="D18" s="238"/>
      <c r="E18" s="165"/>
      <c r="F18" s="165"/>
      <c r="G18" s="165"/>
      <c r="H18" s="165"/>
      <c r="I18" s="165"/>
      <c r="J18" s="165"/>
      <c r="K18" s="165"/>
      <c r="L18" s="165"/>
      <c r="M18" s="165"/>
      <c r="N18" s="165"/>
      <c r="O18" s="165"/>
      <c r="P18" s="165"/>
      <c r="Q18" s="165"/>
      <c r="R18" s="234"/>
      <c r="S18" s="137"/>
    </row>
    <row r="19" spans="1:19" s="160" customFormat="1" ht="13.5" customHeight="1" x14ac:dyDescent="0.2">
      <c r="A19" s="163"/>
      <c r="B19" s="159"/>
      <c r="C19" s="611"/>
      <c r="D19" s="238"/>
      <c r="E19" s="155"/>
      <c r="F19" s="155"/>
      <c r="G19" s="155"/>
      <c r="H19" s="155"/>
      <c r="I19" s="155"/>
      <c r="J19" s="155"/>
      <c r="K19" s="155"/>
      <c r="L19" s="155"/>
      <c r="M19" s="155"/>
      <c r="N19" s="155"/>
      <c r="O19" s="155"/>
      <c r="P19" s="155"/>
      <c r="Q19" s="155"/>
      <c r="R19" s="234"/>
      <c r="S19" s="137"/>
    </row>
    <row r="20" spans="1:19" s="160" customFormat="1" ht="13.5" customHeight="1" x14ac:dyDescent="0.2">
      <c r="A20" s="163"/>
      <c r="B20" s="159"/>
      <c r="C20" s="611"/>
      <c r="D20" s="491"/>
      <c r="E20" s="166"/>
      <c r="F20" s="166"/>
      <c r="G20" s="166"/>
      <c r="H20" s="166"/>
      <c r="I20" s="166"/>
      <c r="J20" s="166"/>
      <c r="K20" s="166"/>
      <c r="L20" s="166"/>
      <c r="M20" s="166"/>
      <c r="N20" s="166"/>
      <c r="O20" s="166"/>
      <c r="P20" s="166"/>
      <c r="Q20" s="166"/>
      <c r="R20" s="234"/>
      <c r="S20" s="137"/>
    </row>
    <row r="21" spans="1:19" s="160" customFormat="1" ht="13.5" customHeight="1" x14ac:dyDescent="0.2">
      <c r="A21" s="163"/>
      <c r="B21" s="159"/>
      <c r="C21" s="611"/>
      <c r="D21" s="491"/>
      <c r="E21" s="166"/>
      <c r="F21" s="166"/>
      <c r="G21" s="166"/>
      <c r="H21" s="166"/>
      <c r="I21" s="166"/>
      <c r="J21" s="166"/>
      <c r="K21" s="166"/>
      <c r="L21" s="166"/>
      <c r="M21" s="166"/>
      <c r="N21" s="166"/>
      <c r="O21" s="166"/>
      <c r="P21" s="166"/>
      <c r="Q21" s="166"/>
      <c r="R21" s="234"/>
      <c r="S21" s="137"/>
    </row>
    <row r="22" spans="1:19" s="160" customFormat="1" ht="13.5" customHeight="1" x14ac:dyDescent="0.2">
      <c r="A22" s="158"/>
      <c r="B22" s="159"/>
      <c r="C22" s="611"/>
      <c r="D22" s="491"/>
      <c r="E22" s="166"/>
      <c r="F22" s="166"/>
      <c r="G22" s="166"/>
      <c r="H22" s="166"/>
      <c r="I22" s="166"/>
      <c r="J22" s="166"/>
      <c r="K22" s="166"/>
      <c r="L22" s="166"/>
      <c r="M22" s="166"/>
      <c r="N22" s="166"/>
      <c r="O22" s="166"/>
      <c r="P22" s="166"/>
      <c r="Q22" s="166"/>
      <c r="R22" s="234"/>
      <c r="S22" s="137"/>
    </row>
    <row r="23" spans="1:19" s="160" customFormat="1" ht="13.5" customHeight="1" x14ac:dyDescent="0.2">
      <c r="A23" s="158"/>
      <c r="B23" s="159"/>
      <c r="C23" s="611"/>
      <c r="D23" s="491"/>
      <c r="E23" s="166"/>
      <c r="F23" s="166"/>
      <c r="G23" s="166"/>
      <c r="H23" s="166"/>
      <c r="I23" s="166"/>
      <c r="J23" s="166"/>
      <c r="K23" s="166"/>
      <c r="L23" s="166"/>
      <c r="M23" s="166"/>
      <c r="N23" s="166"/>
      <c r="O23" s="166"/>
      <c r="P23" s="166"/>
      <c r="Q23" s="166"/>
      <c r="R23" s="234"/>
      <c r="S23" s="137"/>
    </row>
    <row r="24" spans="1:19" s="160" customFormat="1" ht="13.5" customHeight="1" x14ac:dyDescent="0.2">
      <c r="A24" s="158"/>
      <c r="B24" s="159"/>
      <c r="C24" s="611"/>
      <c r="D24" s="491"/>
      <c r="E24" s="166"/>
      <c r="F24" s="166"/>
      <c r="G24" s="166"/>
      <c r="H24" s="166"/>
      <c r="I24" s="166"/>
      <c r="J24" s="166"/>
      <c r="K24" s="166"/>
      <c r="L24" s="166"/>
      <c r="M24" s="166"/>
      <c r="N24" s="166"/>
      <c r="O24" s="166"/>
      <c r="P24" s="166"/>
      <c r="Q24" s="166"/>
      <c r="R24" s="234"/>
      <c r="S24" s="137"/>
    </row>
    <row r="25" spans="1:19" s="160" customFormat="1" ht="13.5" customHeight="1" x14ac:dyDescent="0.2">
      <c r="A25" s="158"/>
      <c r="B25" s="159"/>
      <c r="C25" s="611"/>
      <c r="D25" s="491"/>
      <c r="E25" s="166"/>
      <c r="F25" s="166"/>
      <c r="G25" s="166"/>
      <c r="H25" s="166"/>
      <c r="I25" s="166"/>
      <c r="J25" s="166"/>
      <c r="K25" s="166"/>
      <c r="L25" s="166"/>
      <c r="M25" s="166"/>
      <c r="N25" s="166"/>
      <c r="O25" s="166"/>
      <c r="P25" s="166"/>
      <c r="Q25" s="166"/>
      <c r="R25" s="234"/>
      <c r="S25" s="137"/>
    </row>
    <row r="26" spans="1:19" s="167" customFormat="1" ht="13.5" customHeight="1" x14ac:dyDescent="0.2">
      <c r="A26" s="168"/>
      <c r="B26" s="169"/>
      <c r="C26" s="492"/>
      <c r="D26" s="236"/>
      <c r="E26" s="170"/>
      <c r="F26" s="170"/>
      <c r="G26" s="170"/>
      <c r="H26" s="170"/>
      <c r="I26" s="170"/>
      <c r="J26" s="170"/>
      <c r="K26" s="170"/>
      <c r="L26" s="170"/>
      <c r="M26" s="170"/>
      <c r="N26" s="170"/>
      <c r="O26" s="170"/>
      <c r="P26" s="170"/>
      <c r="Q26" s="170"/>
      <c r="R26" s="237"/>
      <c r="S26" s="161"/>
    </row>
    <row r="27" spans="1:19" ht="13.5" customHeight="1" x14ac:dyDescent="0.2">
      <c r="A27" s="135"/>
      <c r="B27" s="137"/>
      <c r="C27" s="611"/>
      <c r="D27" s="138"/>
      <c r="E27" s="166"/>
      <c r="F27" s="166"/>
      <c r="G27" s="166"/>
      <c r="H27" s="166"/>
      <c r="I27" s="166"/>
      <c r="J27" s="166"/>
      <c r="K27" s="166"/>
      <c r="L27" s="166"/>
      <c r="M27" s="166"/>
      <c r="N27" s="166"/>
      <c r="O27" s="166"/>
      <c r="P27" s="166"/>
      <c r="Q27" s="166"/>
      <c r="R27" s="234"/>
      <c r="S27" s="137"/>
    </row>
    <row r="28" spans="1:19" s="160" customFormat="1" ht="13.5" customHeight="1" x14ac:dyDescent="0.2">
      <c r="A28" s="158"/>
      <c r="B28" s="159"/>
      <c r="C28" s="611"/>
      <c r="D28" s="138"/>
      <c r="E28" s="166"/>
      <c r="F28" s="166"/>
      <c r="G28" s="166"/>
      <c r="H28" s="166"/>
      <c r="I28" s="166"/>
      <c r="J28" s="166"/>
      <c r="K28" s="166"/>
      <c r="L28" s="166"/>
      <c r="M28" s="166"/>
      <c r="N28" s="166"/>
      <c r="O28" s="166"/>
      <c r="P28" s="166"/>
      <c r="Q28" s="166"/>
      <c r="R28" s="234"/>
      <c r="S28" s="137"/>
    </row>
    <row r="29" spans="1:19" s="160" customFormat="1" ht="13.5" customHeight="1" x14ac:dyDescent="0.2">
      <c r="A29" s="158"/>
      <c r="B29" s="159"/>
      <c r="C29" s="611"/>
      <c r="D29" s="238"/>
      <c r="E29" s="166"/>
      <c r="F29" s="166"/>
      <c r="G29" s="166"/>
      <c r="H29" s="166"/>
      <c r="I29" s="166"/>
      <c r="J29" s="166"/>
      <c r="K29" s="166"/>
      <c r="L29" s="166"/>
      <c r="M29" s="166"/>
      <c r="N29" s="166"/>
      <c r="O29" s="166"/>
      <c r="P29" s="166"/>
      <c r="Q29" s="166"/>
      <c r="R29" s="234"/>
      <c r="S29" s="137"/>
    </row>
    <row r="30" spans="1:19" s="160" customFormat="1" ht="13.5" customHeight="1" x14ac:dyDescent="0.2">
      <c r="A30" s="158"/>
      <c r="B30" s="159"/>
      <c r="C30" s="611"/>
      <c r="D30" s="736"/>
      <c r="E30" s="737"/>
      <c r="F30" s="737"/>
      <c r="G30" s="737"/>
      <c r="H30" s="737"/>
      <c r="I30" s="737"/>
      <c r="J30" s="737"/>
      <c r="K30" s="737"/>
      <c r="L30" s="737"/>
      <c r="M30" s="737"/>
      <c r="N30" s="737"/>
      <c r="O30" s="737"/>
      <c r="P30" s="737"/>
      <c r="Q30" s="737"/>
      <c r="R30" s="234"/>
      <c r="S30" s="137"/>
    </row>
    <row r="31" spans="1:19" s="167" customFormat="1" ht="13.5" customHeight="1" x14ac:dyDescent="0.2">
      <c r="A31" s="168"/>
      <c r="B31" s="169"/>
      <c r="C31" s="492"/>
      <c r="D31" s="738"/>
      <c r="E31" s="738"/>
      <c r="F31" s="738"/>
      <c r="G31" s="738"/>
      <c r="H31" s="738"/>
      <c r="I31" s="738"/>
      <c r="J31" s="738"/>
      <c r="K31" s="738"/>
      <c r="L31" s="738"/>
      <c r="M31" s="738"/>
      <c r="N31" s="738"/>
      <c r="O31" s="738"/>
      <c r="P31" s="738"/>
      <c r="Q31" s="738"/>
      <c r="R31" s="237"/>
      <c r="S31" s="161"/>
    </row>
    <row r="32" spans="1:19" ht="35.25" customHeight="1" x14ac:dyDescent="0.2">
      <c r="A32" s="135"/>
      <c r="B32" s="137"/>
      <c r="C32" s="611"/>
      <c r="D32" s="739"/>
      <c r="E32" s="737"/>
      <c r="F32" s="737"/>
      <c r="G32" s="737"/>
      <c r="H32" s="737"/>
      <c r="I32" s="737"/>
      <c r="J32" s="737"/>
      <c r="K32" s="737"/>
      <c r="L32" s="737"/>
      <c r="M32" s="737"/>
      <c r="N32" s="737"/>
      <c r="O32" s="737"/>
      <c r="P32" s="737"/>
      <c r="Q32" s="737"/>
      <c r="R32" s="234"/>
      <c r="S32" s="137"/>
    </row>
    <row r="33" spans="1:19" ht="13.5" customHeight="1" x14ac:dyDescent="0.2">
      <c r="A33" s="135"/>
      <c r="B33" s="137"/>
      <c r="C33" s="946" t="s">
        <v>182</v>
      </c>
      <c r="D33" s="947"/>
      <c r="E33" s="947"/>
      <c r="F33" s="947"/>
      <c r="G33" s="947"/>
      <c r="H33" s="947"/>
      <c r="I33" s="947"/>
      <c r="J33" s="947"/>
      <c r="K33" s="947"/>
      <c r="L33" s="947"/>
      <c r="M33" s="947"/>
      <c r="N33" s="947"/>
      <c r="O33" s="947"/>
      <c r="P33" s="947"/>
      <c r="Q33" s="948"/>
      <c r="R33" s="234"/>
      <c r="S33" s="164"/>
    </row>
    <row r="34" spans="1:19" s="160" customFormat="1" ht="3.75" customHeight="1" x14ac:dyDescent="0.2">
      <c r="A34" s="158"/>
      <c r="B34" s="159"/>
      <c r="C34" s="611"/>
      <c r="D34" s="238"/>
      <c r="E34" s="166"/>
      <c r="F34" s="166"/>
      <c r="G34" s="166"/>
      <c r="H34" s="166"/>
      <c r="I34" s="166"/>
      <c r="J34" s="166"/>
      <c r="K34" s="166"/>
      <c r="L34" s="166"/>
      <c r="M34" s="166"/>
      <c r="N34" s="166"/>
      <c r="O34" s="166"/>
      <c r="P34" s="166"/>
      <c r="Q34" s="166"/>
      <c r="R34" s="234"/>
      <c r="S34" s="137"/>
    </row>
    <row r="35" spans="1:19" ht="12.75" customHeight="1" x14ac:dyDescent="0.2">
      <c r="A35" s="135"/>
      <c r="B35" s="137"/>
      <c r="C35" s="1490"/>
      <c r="D35" s="1490"/>
      <c r="E35" s="932">
        <v>2002</v>
      </c>
      <c r="F35" s="932">
        <v>2003</v>
      </c>
      <c r="G35" s="932">
        <v>2004</v>
      </c>
      <c r="H35" s="934" t="s">
        <v>590</v>
      </c>
      <c r="I35" s="932" t="s">
        <v>591</v>
      </c>
      <c r="J35" s="932" t="s">
        <v>592</v>
      </c>
      <c r="K35" s="932" t="s">
        <v>593</v>
      </c>
      <c r="L35" s="925" t="s">
        <v>594</v>
      </c>
      <c r="M35" s="928" t="s">
        <v>595</v>
      </c>
      <c r="N35" s="942" t="s">
        <v>596</v>
      </c>
      <c r="O35" s="942">
        <v>2013</v>
      </c>
      <c r="P35" s="942">
        <v>2014</v>
      </c>
      <c r="Q35" s="942">
        <v>2015</v>
      </c>
      <c r="R35" s="234"/>
      <c r="S35" s="137"/>
    </row>
    <row r="36" spans="1:19" ht="3.75" customHeight="1" x14ac:dyDescent="0.2">
      <c r="A36" s="135"/>
      <c r="B36" s="137"/>
      <c r="C36" s="899"/>
      <c r="D36" s="899"/>
      <c r="E36" s="884"/>
      <c r="F36" s="884"/>
      <c r="G36" s="920"/>
      <c r="H36" s="935"/>
      <c r="I36" s="998"/>
      <c r="J36" s="998"/>
      <c r="K36" s="998"/>
      <c r="L36" s="920"/>
      <c r="M36" s="920"/>
      <c r="N36" s="943"/>
      <c r="O36" s="943"/>
      <c r="P36" s="943"/>
      <c r="Q36" s="943"/>
      <c r="R36" s="234"/>
      <c r="S36" s="137"/>
    </row>
    <row r="37" spans="1:19" ht="13.5" customHeight="1" x14ac:dyDescent="0.2">
      <c r="A37" s="135"/>
      <c r="B37" s="137"/>
      <c r="C37" s="1487" t="s">
        <v>397</v>
      </c>
      <c r="D37" s="1488"/>
      <c r="E37" s="884"/>
      <c r="F37" s="884"/>
      <c r="G37" s="920"/>
      <c r="H37" s="935"/>
      <c r="I37" s="998"/>
      <c r="J37" s="998"/>
      <c r="K37" s="998"/>
      <c r="L37" s="920"/>
      <c r="M37" s="920"/>
      <c r="N37" s="943"/>
      <c r="O37" s="943"/>
      <c r="P37" s="943"/>
      <c r="Q37" s="943"/>
      <c r="R37" s="234"/>
      <c r="S37" s="137"/>
    </row>
    <row r="38" spans="1:19" s="171" customFormat="1" ht="13.5" customHeight="1" x14ac:dyDescent="0.2">
      <c r="A38" s="163"/>
      <c r="B38" s="172"/>
      <c r="D38" s="945" t="s">
        <v>68</v>
      </c>
      <c r="E38" s="944" t="s">
        <v>398</v>
      </c>
      <c r="F38" s="944" t="s">
        <v>398</v>
      </c>
      <c r="G38" s="944" t="s">
        <v>398</v>
      </c>
      <c r="H38" s="900">
        <v>49</v>
      </c>
      <c r="I38" s="917">
        <v>28</v>
      </c>
      <c r="J38" s="917">
        <v>54</v>
      </c>
      <c r="K38" s="917">
        <v>423</v>
      </c>
      <c r="L38" s="926">
        <v>324</v>
      </c>
      <c r="M38" s="929">
        <v>266</v>
      </c>
      <c r="N38" s="921">
        <v>550</v>
      </c>
      <c r="O38" s="921">
        <v>547</v>
      </c>
      <c r="P38" s="921">
        <v>344</v>
      </c>
      <c r="Q38" s="921">
        <v>254</v>
      </c>
      <c r="R38" s="234"/>
      <c r="S38" s="137"/>
    </row>
    <row r="39" spans="1:19" s="160" customFormat="1" ht="18.75" customHeight="1" x14ac:dyDescent="0.2">
      <c r="A39" s="158"/>
      <c r="B39" s="159"/>
      <c r="C39" s="611"/>
      <c r="D39" s="235"/>
      <c r="E39" s="885"/>
      <c r="F39" s="885"/>
      <c r="G39" s="930"/>
      <c r="H39" s="165"/>
      <c r="I39" s="919"/>
      <c r="J39" s="919"/>
      <c r="K39" s="919"/>
      <c r="L39" s="922"/>
      <c r="M39" s="930"/>
      <c r="N39" s="924"/>
      <c r="O39" s="924"/>
      <c r="P39" s="924"/>
      <c r="Q39" s="924"/>
      <c r="R39" s="234"/>
      <c r="S39" s="137"/>
    </row>
    <row r="40" spans="1:19" s="160" customFormat="1" ht="13.5" customHeight="1" x14ac:dyDescent="0.2">
      <c r="A40" s="158"/>
      <c r="B40" s="159"/>
      <c r="C40" s="1487" t="s">
        <v>146</v>
      </c>
      <c r="D40" s="1488"/>
      <c r="E40" s="885"/>
      <c r="F40" s="885"/>
      <c r="G40" s="930"/>
      <c r="H40" s="165"/>
      <c r="I40" s="919"/>
      <c r="J40" s="919"/>
      <c r="K40" s="919"/>
      <c r="L40" s="922"/>
      <c r="M40" s="930"/>
      <c r="N40" s="924"/>
      <c r="O40" s="924"/>
      <c r="P40" s="924"/>
      <c r="Q40" s="924"/>
      <c r="R40" s="234"/>
      <c r="S40" s="137"/>
    </row>
    <row r="41" spans="1:19" s="167" customFormat="1" ht="13.5" customHeight="1" x14ac:dyDescent="0.2">
      <c r="A41" s="168"/>
      <c r="B41" s="169"/>
      <c r="D41" s="945" t="s">
        <v>68</v>
      </c>
      <c r="E41" s="944" t="s">
        <v>398</v>
      </c>
      <c r="F41" s="944" t="s">
        <v>398</v>
      </c>
      <c r="G41" s="944" t="s">
        <v>398</v>
      </c>
      <c r="H41" s="901">
        <v>664</v>
      </c>
      <c r="I41" s="918">
        <v>891</v>
      </c>
      <c r="J41" s="918">
        <v>1422</v>
      </c>
      <c r="K41" s="918">
        <v>19278</v>
      </c>
      <c r="L41" s="927">
        <v>6145</v>
      </c>
      <c r="M41" s="931">
        <v>3601</v>
      </c>
      <c r="N41" s="923">
        <v>8703</v>
      </c>
      <c r="O41" s="923">
        <v>7434</v>
      </c>
      <c r="P41" s="923">
        <v>4460</v>
      </c>
      <c r="Q41" s="923">
        <v>3872</v>
      </c>
      <c r="R41" s="237"/>
      <c r="S41" s="161"/>
    </row>
    <row r="42" spans="1:19" s="141" customFormat="1" ht="26.25" customHeight="1" x14ac:dyDescent="0.2">
      <c r="A42" s="139"/>
      <c r="B42" s="140"/>
      <c r="C42" s="962"/>
      <c r="D42" s="963" t="s">
        <v>588</v>
      </c>
      <c r="E42" s="966" t="s">
        <v>398</v>
      </c>
      <c r="F42" s="966" t="s">
        <v>398</v>
      </c>
      <c r="G42" s="966" t="s">
        <v>398</v>
      </c>
      <c r="H42" s="968">
        <v>101</v>
      </c>
      <c r="I42" s="967">
        <v>116</v>
      </c>
      <c r="J42" s="967">
        <v>122</v>
      </c>
      <c r="K42" s="967">
        <v>9492</v>
      </c>
      <c r="L42" s="969">
        <v>3334</v>
      </c>
      <c r="M42" s="970">
        <v>2266</v>
      </c>
      <c r="N42" s="971">
        <v>4718</v>
      </c>
      <c r="O42" s="971">
        <v>3439</v>
      </c>
      <c r="P42" s="971">
        <v>2281</v>
      </c>
      <c r="Q42" s="971">
        <v>2413</v>
      </c>
      <c r="R42" s="959"/>
      <c r="S42" s="140"/>
    </row>
    <row r="43" spans="1:19" s="160" customFormat="1" ht="18.75" customHeight="1" x14ac:dyDescent="0.2">
      <c r="A43" s="158"/>
      <c r="B43" s="159"/>
      <c r="C43" s="611" t="s">
        <v>239</v>
      </c>
      <c r="D43" s="965" t="s">
        <v>589</v>
      </c>
      <c r="E43" s="944" t="s">
        <v>398</v>
      </c>
      <c r="F43" s="944" t="s">
        <v>398</v>
      </c>
      <c r="G43" s="944" t="s">
        <v>398</v>
      </c>
      <c r="H43" s="950">
        <v>563</v>
      </c>
      <c r="I43" s="949">
        <v>775</v>
      </c>
      <c r="J43" s="949">
        <v>1300</v>
      </c>
      <c r="K43" s="949">
        <v>9786</v>
      </c>
      <c r="L43" s="951">
        <v>2811</v>
      </c>
      <c r="M43" s="952">
        <v>1335</v>
      </c>
      <c r="N43" s="953">
        <v>3985</v>
      </c>
      <c r="O43" s="953">
        <v>3995</v>
      </c>
      <c r="P43" s="953">
        <v>2179</v>
      </c>
      <c r="Q43" s="953">
        <v>1459</v>
      </c>
      <c r="R43" s="234"/>
      <c r="S43" s="137"/>
    </row>
    <row r="44" spans="1:19" s="160" customFormat="1" ht="13.5" customHeight="1" x14ac:dyDescent="0.2">
      <c r="A44" s="158"/>
      <c r="B44" s="159"/>
      <c r="C44" s="611"/>
      <c r="D44" s="238"/>
      <c r="E44" s="166"/>
      <c r="F44" s="166"/>
      <c r="G44" s="166"/>
      <c r="H44" s="166"/>
      <c r="I44" s="166"/>
      <c r="J44" s="166"/>
      <c r="K44" s="166"/>
      <c r="L44" s="166"/>
      <c r="M44" s="166"/>
      <c r="N44" s="166"/>
      <c r="O44" s="166"/>
      <c r="P44" s="166"/>
      <c r="Q44" s="166"/>
      <c r="R44" s="234"/>
      <c r="S44" s="137"/>
    </row>
    <row r="45" spans="1:19" s="902" customFormat="1" ht="13.5" customHeight="1" x14ac:dyDescent="0.2">
      <c r="A45" s="904"/>
      <c r="B45" s="904"/>
      <c r="C45" s="905"/>
      <c r="D45" s="736"/>
      <c r="E45" s="737"/>
      <c r="F45" s="737"/>
      <c r="G45" s="737"/>
      <c r="H45" s="737"/>
      <c r="I45" s="737"/>
      <c r="J45" s="737"/>
      <c r="K45" s="737"/>
      <c r="L45" s="737"/>
      <c r="M45" s="737"/>
      <c r="N45" s="737"/>
      <c r="O45" s="737"/>
      <c r="P45" s="737"/>
      <c r="Q45" s="737"/>
      <c r="R45" s="234"/>
      <c r="S45" s="137"/>
    </row>
    <row r="46" spans="1:19" s="903" customFormat="1" ht="13.5" customHeight="1" x14ac:dyDescent="0.2">
      <c r="A46" s="738"/>
      <c r="B46" s="738"/>
      <c r="C46" s="907"/>
      <c r="D46" s="738"/>
      <c r="E46" s="908"/>
      <c r="F46" s="908"/>
      <c r="G46" s="908"/>
      <c r="H46" s="908"/>
      <c r="I46" s="908"/>
      <c r="J46" s="908"/>
      <c r="K46" s="908"/>
      <c r="L46" s="908"/>
      <c r="M46" s="908"/>
      <c r="N46" s="908"/>
      <c r="O46" s="908"/>
      <c r="P46" s="908"/>
      <c r="Q46" s="908"/>
      <c r="R46" s="234"/>
      <c r="S46" s="137"/>
    </row>
    <row r="47" spans="1:19" s="615" customFormat="1" ht="13.5" customHeight="1" x14ac:dyDescent="0.2">
      <c r="A47" s="906"/>
      <c r="B47" s="906"/>
      <c r="C47" s="905"/>
      <c r="D47" s="739"/>
      <c r="E47" s="737"/>
      <c r="F47" s="737"/>
      <c r="G47" s="737"/>
      <c r="H47" s="737"/>
      <c r="I47" s="737"/>
      <c r="J47" s="737"/>
      <c r="K47" s="737"/>
      <c r="L47" s="737"/>
      <c r="M47" s="737"/>
      <c r="N47" s="737"/>
      <c r="O47" s="737"/>
      <c r="P47" s="737"/>
      <c r="Q47" s="737"/>
      <c r="R47" s="234"/>
      <c r="S47" s="137"/>
    </row>
    <row r="48" spans="1:19" s="902" customFormat="1" ht="13.5" customHeight="1" x14ac:dyDescent="0.2">
      <c r="A48" s="904"/>
      <c r="B48" s="904"/>
      <c r="C48" s="905"/>
      <c r="D48" s="739"/>
      <c r="E48" s="737"/>
      <c r="F48" s="737"/>
      <c r="G48" s="737"/>
      <c r="H48" s="737"/>
      <c r="I48" s="737"/>
      <c r="J48" s="737"/>
      <c r="K48" s="737"/>
      <c r="L48" s="737"/>
      <c r="M48" s="737"/>
      <c r="N48" s="737"/>
      <c r="O48" s="737"/>
      <c r="P48" s="737"/>
      <c r="Q48" s="737"/>
      <c r="R48" s="234"/>
      <c r="S48" s="137"/>
    </row>
    <row r="49" spans="1:19" s="902" customFormat="1" ht="13.5" customHeight="1" x14ac:dyDescent="0.2">
      <c r="A49" s="904"/>
      <c r="B49" s="904"/>
      <c r="C49" s="905"/>
      <c r="D49" s="736"/>
      <c r="E49" s="737"/>
      <c r="F49" s="737"/>
      <c r="G49" s="737"/>
      <c r="H49" s="737"/>
      <c r="I49" s="737"/>
      <c r="J49" s="737"/>
      <c r="K49" s="737"/>
      <c r="L49" s="737"/>
      <c r="M49" s="737"/>
      <c r="N49" s="737"/>
      <c r="O49" s="737"/>
      <c r="P49" s="737"/>
      <c r="Q49" s="737"/>
      <c r="R49" s="234"/>
      <c r="S49" s="137"/>
    </row>
    <row r="50" spans="1:19" s="902" customFormat="1" ht="13.5" customHeight="1" x14ac:dyDescent="0.2">
      <c r="A50" s="904"/>
      <c r="B50" s="904"/>
      <c r="C50" s="905"/>
      <c r="D50" s="736"/>
      <c r="E50" s="737"/>
      <c r="F50" s="737"/>
      <c r="G50" s="737"/>
      <c r="H50" s="737"/>
      <c r="I50" s="737"/>
      <c r="J50" s="737"/>
      <c r="K50" s="737"/>
      <c r="L50" s="737"/>
      <c r="M50" s="737"/>
      <c r="N50" s="737"/>
      <c r="O50" s="737"/>
      <c r="P50" s="737"/>
      <c r="Q50" s="737"/>
      <c r="R50" s="234"/>
      <c r="S50" s="137"/>
    </row>
    <row r="51" spans="1:19" s="615" customFormat="1" ht="13.5" customHeight="1" x14ac:dyDescent="0.2">
      <c r="A51" s="906"/>
      <c r="B51" s="906"/>
      <c r="C51" s="909"/>
      <c r="D51" s="1494"/>
      <c r="E51" s="1494"/>
      <c r="F51" s="1494"/>
      <c r="G51" s="1494"/>
      <c r="H51" s="910"/>
      <c r="I51" s="910"/>
      <c r="J51" s="910"/>
      <c r="K51" s="910"/>
      <c r="L51" s="910"/>
      <c r="M51" s="910"/>
      <c r="N51" s="910"/>
      <c r="O51" s="910"/>
      <c r="P51" s="910"/>
      <c r="Q51" s="910"/>
      <c r="R51" s="234"/>
      <c r="S51" s="137"/>
    </row>
    <row r="52" spans="1:19" s="615" customFormat="1" ht="13.5" customHeight="1" x14ac:dyDescent="0.2">
      <c r="A52" s="906"/>
      <c r="B52" s="906"/>
      <c r="C52" s="906"/>
      <c r="D52" s="906"/>
      <c r="E52" s="906"/>
      <c r="F52" s="906"/>
      <c r="G52" s="906"/>
      <c r="H52" s="906"/>
      <c r="I52" s="906"/>
      <c r="J52" s="906"/>
      <c r="K52" s="906"/>
      <c r="L52" s="906"/>
      <c r="M52" s="906"/>
      <c r="N52" s="906"/>
      <c r="O52" s="906"/>
      <c r="P52" s="906"/>
      <c r="Q52" s="906"/>
      <c r="R52" s="234"/>
      <c r="S52" s="137"/>
    </row>
    <row r="53" spans="1:19" s="615" customFormat="1" ht="13.5" customHeight="1" x14ac:dyDescent="0.2">
      <c r="A53" s="906"/>
      <c r="B53" s="906"/>
      <c r="C53" s="911"/>
      <c r="D53" s="912"/>
      <c r="E53" s="913"/>
      <c r="F53" s="913"/>
      <c r="G53" s="913"/>
      <c r="H53" s="913"/>
      <c r="I53" s="913"/>
      <c r="J53" s="913"/>
      <c r="K53" s="913"/>
      <c r="L53" s="913"/>
      <c r="M53" s="913"/>
      <c r="N53" s="913"/>
      <c r="O53" s="913"/>
      <c r="P53" s="913"/>
      <c r="Q53" s="913"/>
      <c r="R53" s="234"/>
      <c r="S53" s="137"/>
    </row>
    <row r="54" spans="1:19" s="615" customFormat="1" ht="13.5" customHeight="1" x14ac:dyDescent="0.2">
      <c r="A54" s="906"/>
      <c r="B54" s="906"/>
      <c r="C54" s="1490"/>
      <c r="D54" s="1490"/>
      <c r="E54" s="914"/>
      <c r="F54" s="914"/>
      <c r="G54" s="914"/>
      <c r="H54" s="914"/>
      <c r="I54" s="914"/>
      <c r="J54" s="914"/>
      <c r="K54" s="914"/>
      <c r="L54" s="914"/>
      <c r="M54" s="914"/>
      <c r="N54" s="914"/>
      <c r="O54" s="914"/>
      <c r="P54" s="914"/>
      <c r="Q54" s="914"/>
      <c r="R54" s="234"/>
      <c r="S54" s="137"/>
    </row>
    <row r="55" spans="1:19" s="615" customFormat="1" ht="13.5" customHeight="1" x14ac:dyDescent="0.2">
      <c r="A55" s="906"/>
      <c r="B55" s="906"/>
      <c r="C55" s="1493"/>
      <c r="D55" s="1493"/>
      <c r="E55" s="915"/>
      <c r="F55" s="915"/>
      <c r="G55" s="915"/>
      <c r="H55" s="915"/>
      <c r="I55" s="915"/>
      <c r="J55" s="915"/>
      <c r="K55" s="915"/>
      <c r="L55" s="915"/>
      <c r="M55" s="915"/>
      <c r="N55" s="915"/>
      <c r="O55" s="915"/>
      <c r="P55" s="915"/>
      <c r="Q55" s="915"/>
      <c r="R55" s="234"/>
      <c r="S55" s="137"/>
    </row>
    <row r="56" spans="1:19" s="615" customFormat="1" ht="13.5" customHeight="1" x14ac:dyDescent="0.2">
      <c r="A56" s="906"/>
      <c r="B56" s="906"/>
      <c r="C56" s="907"/>
      <c r="D56" s="916"/>
      <c r="E56" s="915"/>
      <c r="F56" s="915"/>
      <c r="G56" s="915"/>
      <c r="H56" s="915"/>
      <c r="I56" s="915"/>
      <c r="J56" s="915"/>
      <c r="K56" s="915"/>
      <c r="L56" s="915"/>
      <c r="M56" s="915"/>
      <c r="N56" s="915"/>
      <c r="O56" s="915"/>
      <c r="P56" s="915"/>
      <c r="Q56" s="915"/>
      <c r="R56" s="234"/>
      <c r="S56" s="137"/>
    </row>
    <row r="57" spans="1:19" s="615" customFormat="1" ht="13.5" customHeight="1" x14ac:dyDescent="0.2">
      <c r="A57" s="906"/>
      <c r="B57" s="906"/>
      <c r="C57" s="905"/>
      <c r="D57" s="739"/>
      <c r="E57" s="915"/>
      <c r="F57" s="915"/>
      <c r="G57" s="915"/>
      <c r="H57" s="915"/>
      <c r="I57" s="915"/>
      <c r="J57" s="915"/>
      <c r="K57" s="915"/>
      <c r="L57" s="915"/>
      <c r="M57" s="915"/>
      <c r="N57" s="915"/>
      <c r="O57" s="915"/>
      <c r="P57" s="915"/>
      <c r="Q57" s="915"/>
      <c r="R57" s="234"/>
      <c r="S57" s="137"/>
    </row>
    <row r="58" spans="1:19" s="960" customFormat="1" ht="13.5" customHeight="1" x14ac:dyDescent="0.2">
      <c r="A58" s="958"/>
      <c r="B58" s="958"/>
      <c r="C58" s="1492" t="s">
        <v>597</v>
      </c>
      <c r="D58" s="1492"/>
      <c r="E58" s="1492"/>
      <c r="F58" s="1492"/>
      <c r="G58" s="1492"/>
      <c r="H58" s="1492"/>
      <c r="I58" s="1492"/>
      <c r="J58" s="1492"/>
      <c r="K58" s="1492"/>
      <c r="L58" s="1492"/>
      <c r="M58" s="1492"/>
      <c r="N58" s="1492"/>
      <c r="O58" s="1492"/>
      <c r="P58" s="1492"/>
      <c r="Q58" s="1492"/>
      <c r="R58" s="959"/>
      <c r="S58" s="140"/>
    </row>
    <row r="59" spans="1:19" s="141" customFormat="1" ht="13.5" customHeight="1" x14ac:dyDescent="0.2">
      <c r="A59" s="958"/>
      <c r="B59" s="958"/>
      <c r="C59" s="1492" t="s">
        <v>419</v>
      </c>
      <c r="D59" s="1492"/>
      <c r="E59" s="1492"/>
      <c r="F59" s="1492"/>
      <c r="G59" s="1492"/>
      <c r="H59" s="1492"/>
      <c r="I59" s="1492"/>
      <c r="J59" s="1492"/>
      <c r="K59" s="1492"/>
      <c r="L59" s="1492"/>
      <c r="M59" s="1492"/>
      <c r="N59" s="1492"/>
      <c r="O59" s="1492"/>
      <c r="P59" s="1492"/>
      <c r="Q59" s="1492"/>
      <c r="R59" s="959"/>
      <c r="S59" s="140"/>
    </row>
    <row r="60" spans="1:19" s="418" customFormat="1" ht="13.5" customHeight="1" x14ac:dyDescent="0.2">
      <c r="A60" s="906"/>
      <c r="B60" s="906"/>
      <c r="C60" s="487" t="s">
        <v>447</v>
      </c>
      <c r="D60" s="442"/>
      <c r="E60" s="936"/>
      <c r="F60" s="936"/>
      <c r="G60" s="936"/>
      <c r="H60" s="936"/>
      <c r="I60" s="937" t="s">
        <v>135</v>
      </c>
      <c r="J60" s="938"/>
      <c r="K60" s="938"/>
      <c r="L60" s="938"/>
      <c r="M60" s="519"/>
      <c r="N60" s="591"/>
      <c r="O60" s="591"/>
      <c r="P60" s="591"/>
      <c r="Q60" s="591"/>
      <c r="R60" s="234"/>
    </row>
    <row r="61" spans="1:19" ht="13.5" customHeight="1" x14ac:dyDescent="0.2">
      <c r="A61" s="135"/>
      <c r="B61" s="137"/>
      <c r="C61" s="465"/>
      <c r="D61" s="137"/>
      <c r="E61" s="174"/>
      <c r="F61" s="1428">
        <v>42461</v>
      </c>
      <c r="G61" s="1428"/>
      <c r="H61" s="1428"/>
      <c r="I61" s="1428"/>
      <c r="J61" s="1428"/>
      <c r="K61" s="1428"/>
      <c r="L61" s="1428"/>
      <c r="M61" s="1428"/>
      <c r="N61" s="1428"/>
      <c r="O61" s="1428"/>
      <c r="P61" s="1428"/>
      <c r="Q61" s="1428"/>
      <c r="R61" s="407">
        <v>9</v>
      </c>
      <c r="S61" s="137"/>
    </row>
    <row r="62" spans="1:19" ht="15" customHeight="1" x14ac:dyDescent="0.2">
      <c r="B62" s="465"/>
    </row>
  </sheetData>
  <dataConsolidate/>
  <mergeCells count="16">
    <mergeCell ref="C59:Q59"/>
    <mergeCell ref="F61:Q61"/>
    <mergeCell ref="C54:D54"/>
    <mergeCell ref="C55:D55"/>
    <mergeCell ref="C9:D9"/>
    <mergeCell ref="D51:G51"/>
    <mergeCell ref="C37:D37"/>
    <mergeCell ref="C40:D40"/>
    <mergeCell ref="C58:Q58"/>
    <mergeCell ref="C6:Q6"/>
    <mergeCell ref="C11:D11"/>
    <mergeCell ref="C14:D14"/>
    <mergeCell ref="B1:D1"/>
    <mergeCell ref="C35:D35"/>
    <mergeCell ref="E8:N8"/>
    <mergeCell ref="O8:Q8"/>
  </mergeCells>
  <conditionalFormatting sqref="E9:Q11 E8 E35:G35 H35:Q37">
    <cfRule type="cellIs" dxfId="15" priority="4" operator="equal">
      <formula>"jan."</formula>
    </cfRule>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S76"/>
  <sheetViews>
    <sheetView showRuler="0" zoomScaleNormal="100" workbookViewId="0"/>
  </sheetViews>
  <sheetFormatPr defaultRowHeight="12.75" x14ac:dyDescent="0.2"/>
  <cols>
    <col min="1" max="1" width="1" style="96" customWidth="1"/>
    <col min="2" max="2" width="2.5703125" style="96" customWidth="1"/>
    <col min="3" max="3" width="1" style="96" customWidth="1"/>
    <col min="4" max="4" width="30.42578125" style="96" customWidth="1"/>
    <col min="5" max="17" width="5" style="96" customWidth="1"/>
    <col min="18" max="18" width="2.5703125" style="96" customWidth="1"/>
    <col min="19" max="19" width="1" style="96" customWidth="1"/>
    <col min="20" max="16384" width="9.140625" style="96"/>
  </cols>
  <sheetData>
    <row r="1" spans="1:19" ht="13.5" customHeight="1" x14ac:dyDescent="0.2">
      <c r="A1" s="2"/>
      <c r="B1" s="4"/>
      <c r="C1" s="4"/>
      <c r="D1" s="1499" t="s">
        <v>327</v>
      </c>
      <c r="E1" s="1499"/>
      <c r="F1" s="1499"/>
      <c r="G1" s="1499"/>
      <c r="H1" s="1499"/>
      <c r="I1" s="1499"/>
      <c r="J1" s="1499"/>
      <c r="K1" s="1499"/>
      <c r="L1" s="1499"/>
      <c r="M1" s="1499"/>
      <c r="N1" s="1499"/>
      <c r="O1" s="1499"/>
      <c r="P1" s="1499"/>
      <c r="Q1" s="1499"/>
      <c r="R1" s="1499"/>
      <c r="S1" s="2"/>
    </row>
    <row r="2" spans="1:19" ht="6" customHeight="1" x14ac:dyDescent="0.2">
      <c r="A2" s="2"/>
      <c r="B2" s="1500"/>
      <c r="C2" s="1501"/>
      <c r="D2" s="1502"/>
      <c r="E2" s="4"/>
      <c r="F2" s="4"/>
      <c r="G2" s="4"/>
      <c r="H2" s="4"/>
      <c r="I2" s="4"/>
      <c r="J2" s="4"/>
      <c r="K2" s="4"/>
      <c r="L2" s="4"/>
      <c r="M2" s="4"/>
      <c r="N2" s="4"/>
      <c r="O2" s="4"/>
      <c r="P2" s="4"/>
      <c r="Q2" s="4"/>
      <c r="R2" s="4"/>
      <c r="S2" s="2"/>
    </row>
    <row r="3" spans="1:19" ht="13.5" customHeight="1" thickBot="1" x14ac:dyDescent="0.25">
      <c r="A3" s="2"/>
      <c r="B3" s="227"/>
      <c r="C3" s="4"/>
      <c r="D3" s="4"/>
      <c r="E3" s="732"/>
      <c r="F3" s="732"/>
      <c r="G3" s="732"/>
      <c r="H3" s="732"/>
      <c r="I3" s="551"/>
      <c r="J3" s="732"/>
      <c r="K3" s="732"/>
      <c r="L3" s="732"/>
      <c r="M3" s="732"/>
      <c r="N3" s="732"/>
      <c r="O3" s="732"/>
      <c r="P3" s="732"/>
      <c r="Q3" s="732" t="s">
        <v>73</v>
      </c>
      <c r="R3" s="4"/>
      <c r="S3" s="2"/>
    </row>
    <row r="4" spans="1:19" s="7" customFormat="1" ht="13.5" customHeight="1" thickBot="1" x14ac:dyDescent="0.25">
      <c r="A4" s="6"/>
      <c r="B4" s="226"/>
      <c r="C4" s="403" t="s">
        <v>217</v>
      </c>
      <c r="D4" s="552"/>
      <c r="E4" s="552"/>
      <c r="F4" s="552"/>
      <c r="G4" s="552"/>
      <c r="H4" s="552"/>
      <c r="I4" s="552"/>
      <c r="J4" s="552"/>
      <c r="K4" s="552"/>
      <c r="L4" s="552"/>
      <c r="M4" s="552"/>
      <c r="N4" s="552"/>
      <c r="O4" s="552"/>
      <c r="P4" s="552"/>
      <c r="Q4" s="553"/>
      <c r="R4" s="4"/>
      <c r="S4" s="6"/>
    </row>
    <row r="5" spans="1:19" ht="4.5" customHeight="1" x14ac:dyDescent="0.2">
      <c r="A5" s="2"/>
      <c r="B5" s="227"/>
      <c r="C5" s="1503" t="s">
        <v>78</v>
      </c>
      <c r="D5" s="1503"/>
      <c r="E5" s="1504"/>
      <c r="F5" s="1504"/>
      <c r="G5" s="1504"/>
      <c r="H5" s="1504"/>
      <c r="I5" s="1504"/>
      <c r="J5" s="1504"/>
      <c r="K5" s="1504"/>
      <c r="L5" s="1504"/>
      <c r="M5" s="1504"/>
      <c r="N5" s="1504"/>
      <c r="O5" s="1271"/>
      <c r="P5" s="1271"/>
      <c r="Q5" s="1271"/>
      <c r="R5" s="4"/>
      <c r="S5" s="2"/>
    </row>
    <row r="6" spans="1:19" ht="12" customHeight="1" x14ac:dyDescent="0.2">
      <c r="A6" s="2"/>
      <c r="B6" s="227"/>
      <c r="C6" s="1503"/>
      <c r="D6" s="1503"/>
      <c r="E6" s="1505" t="s">
        <v>554</v>
      </c>
      <c r="F6" s="1505"/>
      <c r="G6" s="1505"/>
      <c r="H6" s="1505"/>
      <c r="I6" s="1505"/>
      <c r="J6" s="1505"/>
      <c r="K6" s="1505"/>
      <c r="L6" s="1505"/>
      <c r="M6" s="1505"/>
      <c r="N6" s="1505"/>
      <c r="O6" s="1505" t="s">
        <v>555</v>
      </c>
      <c r="P6" s="1505"/>
      <c r="Q6" s="1505"/>
      <c r="R6" s="4"/>
      <c r="S6" s="2"/>
    </row>
    <row r="7" spans="1:19" x14ac:dyDescent="0.2">
      <c r="A7" s="2"/>
      <c r="B7" s="227"/>
      <c r="C7" s="1275"/>
      <c r="D7" s="1275"/>
      <c r="E7" s="733" t="s">
        <v>103</v>
      </c>
      <c r="F7" s="733" t="s">
        <v>102</v>
      </c>
      <c r="G7" s="733" t="s">
        <v>101</v>
      </c>
      <c r="H7" s="733" t="s">
        <v>100</v>
      </c>
      <c r="I7" s="733" t="s">
        <v>99</v>
      </c>
      <c r="J7" s="733" t="s">
        <v>98</v>
      </c>
      <c r="K7" s="733" t="s">
        <v>97</v>
      </c>
      <c r="L7" s="733" t="s">
        <v>96</v>
      </c>
      <c r="M7" s="733" t="s">
        <v>95</v>
      </c>
      <c r="N7" s="733" t="s">
        <v>94</v>
      </c>
      <c r="O7" s="733" t="s">
        <v>93</v>
      </c>
      <c r="P7" s="733" t="s">
        <v>104</v>
      </c>
      <c r="Q7" s="733" t="s">
        <v>563</v>
      </c>
      <c r="R7" s="1271"/>
      <c r="S7" s="2"/>
    </row>
    <row r="8" spans="1:19" s="540" customFormat="1" ht="15" customHeight="1" x14ac:dyDescent="0.2">
      <c r="A8" s="95"/>
      <c r="B8" s="228"/>
      <c r="C8" s="1495" t="s">
        <v>68</v>
      </c>
      <c r="D8" s="1495"/>
      <c r="E8" s="554">
        <v>60610</v>
      </c>
      <c r="F8" s="555">
        <v>53765</v>
      </c>
      <c r="G8" s="555">
        <v>48152</v>
      </c>
      <c r="H8" s="555">
        <v>53650</v>
      </c>
      <c r="I8" s="555">
        <v>56697</v>
      </c>
      <c r="J8" s="555">
        <v>52955</v>
      </c>
      <c r="K8" s="555">
        <v>74412</v>
      </c>
      <c r="L8" s="555">
        <v>70194</v>
      </c>
      <c r="M8" s="555">
        <v>64695</v>
      </c>
      <c r="N8" s="555">
        <v>54033</v>
      </c>
      <c r="O8" s="555">
        <v>64934</v>
      </c>
      <c r="P8" s="555">
        <v>53632</v>
      </c>
      <c r="Q8" s="555">
        <v>53464</v>
      </c>
      <c r="R8" s="541"/>
      <c r="S8" s="95"/>
    </row>
    <row r="9" spans="1:19" s="549" customFormat="1" ht="11.25" customHeight="1" x14ac:dyDescent="0.2">
      <c r="A9" s="556"/>
      <c r="B9" s="557"/>
      <c r="C9" s="558"/>
      <c r="D9" s="477" t="s">
        <v>191</v>
      </c>
      <c r="E9" s="152">
        <v>21181</v>
      </c>
      <c r="F9" s="162">
        <v>19122</v>
      </c>
      <c r="G9" s="162">
        <v>16956</v>
      </c>
      <c r="H9" s="162">
        <v>19315</v>
      </c>
      <c r="I9" s="162">
        <v>20496</v>
      </c>
      <c r="J9" s="162">
        <v>19259</v>
      </c>
      <c r="K9" s="162">
        <v>26907</v>
      </c>
      <c r="L9" s="162">
        <v>23514</v>
      </c>
      <c r="M9" s="162">
        <v>20153</v>
      </c>
      <c r="N9" s="162">
        <v>18155</v>
      </c>
      <c r="O9" s="162">
        <v>22203</v>
      </c>
      <c r="P9" s="162">
        <v>18462</v>
      </c>
      <c r="Q9" s="162">
        <v>18033</v>
      </c>
      <c r="R9" s="559"/>
      <c r="S9" s="556"/>
    </row>
    <row r="10" spans="1:19" s="549" customFormat="1" ht="11.25" customHeight="1" x14ac:dyDescent="0.2">
      <c r="A10" s="556"/>
      <c r="B10" s="557"/>
      <c r="C10" s="558"/>
      <c r="D10" s="477" t="s">
        <v>192</v>
      </c>
      <c r="E10" s="152">
        <v>11569</v>
      </c>
      <c r="F10" s="162">
        <v>10641</v>
      </c>
      <c r="G10" s="162">
        <v>9749</v>
      </c>
      <c r="H10" s="162">
        <v>11007</v>
      </c>
      <c r="I10" s="162">
        <v>11525</v>
      </c>
      <c r="J10" s="162">
        <v>11173</v>
      </c>
      <c r="K10" s="162">
        <v>15403</v>
      </c>
      <c r="L10" s="162">
        <v>14200</v>
      </c>
      <c r="M10" s="162">
        <v>11780</v>
      </c>
      <c r="N10" s="162">
        <v>10892</v>
      </c>
      <c r="O10" s="162">
        <v>12468</v>
      </c>
      <c r="P10" s="162">
        <v>10301</v>
      </c>
      <c r="Q10" s="162">
        <v>10413</v>
      </c>
      <c r="R10" s="559"/>
      <c r="S10" s="556"/>
    </row>
    <row r="11" spans="1:19" s="549" customFormat="1" ht="11.25" customHeight="1" x14ac:dyDescent="0.2">
      <c r="A11" s="556"/>
      <c r="B11" s="557"/>
      <c r="C11" s="558"/>
      <c r="D11" s="477" t="s">
        <v>193</v>
      </c>
      <c r="E11" s="152">
        <v>17176</v>
      </c>
      <c r="F11" s="162">
        <v>15236</v>
      </c>
      <c r="G11" s="162">
        <v>13681</v>
      </c>
      <c r="H11" s="162">
        <v>14606</v>
      </c>
      <c r="I11" s="162">
        <v>15319</v>
      </c>
      <c r="J11" s="162">
        <v>14278</v>
      </c>
      <c r="K11" s="162">
        <v>19180</v>
      </c>
      <c r="L11" s="162">
        <v>17600</v>
      </c>
      <c r="M11" s="162">
        <v>15342</v>
      </c>
      <c r="N11" s="162">
        <v>13297</v>
      </c>
      <c r="O11" s="162">
        <v>17989</v>
      </c>
      <c r="P11" s="162">
        <v>15193</v>
      </c>
      <c r="Q11" s="162">
        <v>15595</v>
      </c>
      <c r="R11" s="559"/>
      <c r="S11" s="556"/>
    </row>
    <row r="12" spans="1:19" s="549" customFormat="1" ht="11.25" customHeight="1" x14ac:dyDescent="0.2">
      <c r="A12" s="556"/>
      <c r="B12" s="557"/>
      <c r="C12" s="558"/>
      <c r="D12" s="477" t="s">
        <v>194</v>
      </c>
      <c r="E12" s="152">
        <v>4917</v>
      </c>
      <c r="F12" s="162">
        <v>4047</v>
      </c>
      <c r="G12" s="162">
        <v>3604</v>
      </c>
      <c r="H12" s="162">
        <v>4177</v>
      </c>
      <c r="I12" s="162">
        <v>4872</v>
      </c>
      <c r="J12" s="162">
        <v>4176</v>
      </c>
      <c r="K12" s="162">
        <v>6098</v>
      </c>
      <c r="L12" s="162">
        <v>6388</v>
      </c>
      <c r="M12" s="162">
        <v>4716</v>
      </c>
      <c r="N12" s="162">
        <v>4637</v>
      </c>
      <c r="O12" s="162">
        <v>5247</v>
      </c>
      <c r="P12" s="162">
        <v>4264</v>
      </c>
      <c r="Q12" s="162">
        <v>4603</v>
      </c>
      <c r="R12" s="559"/>
      <c r="S12" s="556"/>
    </row>
    <row r="13" spans="1:19" s="549" customFormat="1" ht="11.25" customHeight="1" x14ac:dyDescent="0.2">
      <c r="A13" s="556"/>
      <c r="B13" s="557"/>
      <c r="C13" s="558"/>
      <c r="D13" s="477" t="s">
        <v>195</v>
      </c>
      <c r="E13" s="152">
        <v>2984</v>
      </c>
      <c r="F13" s="162">
        <v>2419</v>
      </c>
      <c r="G13" s="162">
        <v>2198</v>
      </c>
      <c r="H13" s="162">
        <v>2204</v>
      </c>
      <c r="I13" s="162">
        <v>2127</v>
      </c>
      <c r="J13" s="162">
        <v>1806</v>
      </c>
      <c r="K13" s="162">
        <v>3520</v>
      </c>
      <c r="L13" s="162">
        <v>5293</v>
      </c>
      <c r="M13" s="162">
        <v>9554</v>
      </c>
      <c r="N13" s="162">
        <v>4819</v>
      </c>
      <c r="O13" s="162">
        <v>4053</v>
      </c>
      <c r="P13" s="162">
        <v>2906</v>
      </c>
      <c r="Q13" s="162">
        <v>2481</v>
      </c>
      <c r="R13" s="559"/>
      <c r="S13" s="556"/>
    </row>
    <row r="14" spans="1:19" s="549" customFormat="1" ht="11.25" customHeight="1" x14ac:dyDescent="0.2">
      <c r="A14" s="556"/>
      <c r="B14" s="557"/>
      <c r="C14" s="558"/>
      <c r="D14" s="477" t="s">
        <v>131</v>
      </c>
      <c r="E14" s="152">
        <v>1474</v>
      </c>
      <c r="F14" s="162">
        <v>1209</v>
      </c>
      <c r="G14" s="162">
        <v>929</v>
      </c>
      <c r="H14" s="162">
        <v>1206</v>
      </c>
      <c r="I14" s="162">
        <v>1032</v>
      </c>
      <c r="J14" s="162">
        <v>1133</v>
      </c>
      <c r="K14" s="162">
        <v>1629</v>
      </c>
      <c r="L14" s="162">
        <v>1654</v>
      </c>
      <c r="M14" s="162">
        <v>1574</v>
      </c>
      <c r="N14" s="162">
        <v>1209</v>
      </c>
      <c r="O14" s="162">
        <v>1483</v>
      </c>
      <c r="P14" s="162">
        <v>1285</v>
      </c>
      <c r="Q14" s="162">
        <v>1266</v>
      </c>
      <c r="R14" s="559"/>
      <c r="S14" s="556"/>
    </row>
    <row r="15" spans="1:19" s="549" customFormat="1" ht="11.25" customHeight="1" x14ac:dyDescent="0.2">
      <c r="A15" s="556"/>
      <c r="B15" s="557"/>
      <c r="C15" s="558"/>
      <c r="D15" s="477" t="s">
        <v>132</v>
      </c>
      <c r="E15" s="152">
        <v>1309</v>
      </c>
      <c r="F15" s="162">
        <v>1091</v>
      </c>
      <c r="G15" s="162">
        <v>1035</v>
      </c>
      <c r="H15" s="162">
        <v>1135</v>
      </c>
      <c r="I15" s="162">
        <v>1326</v>
      </c>
      <c r="J15" s="162">
        <v>1130</v>
      </c>
      <c r="K15" s="162">
        <v>1675</v>
      </c>
      <c r="L15" s="162">
        <v>1545</v>
      </c>
      <c r="M15" s="162">
        <v>1576</v>
      </c>
      <c r="N15" s="162">
        <v>1024</v>
      </c>
      <c r="O15" s="162">
        <v>1491</v>
      </c>
      <c r="P15" s="162">
        <v>1221</v>
      </c>
      <c r="Q15" s="162">
        <v>1073</v>
      </c>
      <c r="R15" s="559"/>
      <c r="S15" s="556"/>
    </row>
    <row r="16" spans="1:19" s="565" customFormat="1" ht="15" customHeight="1" x14ac:dyDescent="0.2">
      <c r="A16" s="560"/>
      <c r="B16" s="561"/>
      <c r="C16" s="1495" t="s">
        <v>294</v>
      </c>
      <c r="D16" s="1495"/>
      <c r="E16" s="562"/>
      <c r="F16" s="563"/>
      <c r="G16" s="563"/>
      <c r="H16" s="563"/>
      <c r="I16" s="563"/>
      <c r="J16" s="563"/>
      <c r="K16" s="563"/>
      <c r="L16" s="563"/>
      <c r="M16" s="563"/>
      <c r="N16" s="563"/>
      <c r="O16" s="563"/>
      <c r="P16" s="563"/>
      <c r="Q16" s="563"/>
      <c r="R16" s="564"/>
      <c r="S16" s="560"/>
    </row>
    <row r="17" spans="1:19" s="549" customFormat="1" ht="12" customHeight="1" x14ac:dyDescent="0.2">
      <c r="A17" s="556"/>
      <c r="B17" s="557"/>
      <c r="C17" s="558"/>
      <c r="D17" s="97" t="s">
        <v>556</v>
      </c>
      <c r="E17" s="162">
        <v>7464</v>
      </c>
      <c r="F17" s="162">
        <v>6673</v>
      </c>
      <c r="G17" s="162">
        <v>5781</v>
      </c>
      <c r="H17" s="162">
        <v>5900</v>
      </c>
      <c r="I17" s="162">
        <v>6044</v>
      </c>
      <c r="J17" s="162">
        <v>5728</v>
      </c>
      <c r="K17" s="162">
        <v>8005</v>
      </c>
      <c r="L17" s="162">
        <v>8697</v>
      </c>
      <c r="M17" s="162">
        <v>7335</v>
      </c>
      <c r="N17" s="162">
        <v>5322</v>
      </c>
      <c r="O17" s="162">
        <v>7833</v>
      </c>
      <c r="P17" s="162">
        <v>6661</v>
      </c>
      <c r="Q17" s="162">
        <v>6525</v>
      </c>
      <c r="R17" s="559"/>
      <c r="S17" s="556"/>
    </row>
    <row r="18" spans="1:19" s="549" customFormat="1" ht="12" customHeight="1" x14ac:dyDescent="0.2">
      <c r="A18" s="556"/>
      <c r="B18" s="557"/>
      <c r="C18" s="558"/>
      <c r="D18" s="97" t="s">
        <v>557</v>
      </c>
      <c r="E18" s="162">
        <v>5158</v>
      </c>
      <c r="F18" s="162">
        <v>4874</v>
      </c>
      <c r="G18" s="162">
        <v>4429</v>
      </c>
      <c r="H18" s="162">
        <v>4414</v>
      </c>
      <c r="I18" s="162">
        <v>4416</v>
      </c>
      <c r="J18" s="162">
        <v>4502</v>
      </c>
      <c r="K18" s="162">
        <v>5166</v>
      </c>
      <c r="L18" s="162">
        <v>5628</v>
      </c>
      <c r="M18" s="162">
        <v>5044</v>
      </c>
      <c r="N18" s="162">
        <v>4604</v>
      </c>
      <c r="O18" s="162">
        <v>5377</v>
      </c>
      <c r="P18" s="162">
        <v>4770</v>
      </c>
      <c r="Q18" s="162">
        <v>4830</v>
      </c>
      <c r="R18" s="559"/>
      <c r="S18" s="556"/>
    </row>
    <row r="19" spans="1:19" s="549" customFormat="1" ht="12" customHeight="1" x14ac:dyDescent="0.2">
      <c r="A19" s="556"/>
      <c r="B19" s="557"/>
      <c r="C19" s="558"/>
      <c r="D19" s="97" t="s">
        <v>558</v>
      </c>
      <c r="E19" s="162">
        <v>4004</v>
      </c>
      <c r="F19" s="162">
        <v>3635</v>
      </c>
      <c r="G19" s="162">
        <v>3376</v>
      </c>
      <c r="H19" s="162">
        <v>3493</v>
      </c>
      <c r="I19" s="162">
        <v>3100</v>
      </c>
      <c r="J19" s="162">
        <v>2837</v>
      </c>
      <c r="K19" s="162">
        <v>3822</v>
      </c>
      <c r="L19" s="162">
        <v>4701</v>
      </c>
      <c r="M19" s="162">
        <v>5258</v>
      </c>
      <c r="N19" s="162">
        <v>3381</v>
      </c>
      <c r="O19" s="162">
        <v>4364</v>
      </c>
      <c r="P19" s="162">
        <v>3798</v>
      </c>
      <c r="Q19" s="162">
        <v>3532</v>
      </c>
      <c r="R19" s="559"/>
      <c r="S19" s="556"/>
    </row>
    <row r="20" spans="1:19" s="549" customFormat="1" ht="12" customHeight="1" x14ac:dyDescent="0.2">
      <c r="A20" s="556"/>
      <c r="B20" s="557"/>
      <c r="C20" s="558"/>
      <c r="D20" s="97" t="s">
        <v>559</v>
      </c>
      <c r="E20" s="162">
        <v>3524</v>
      </c>
      <c r="F20" s="162">
        <v>3183</v>
      </c>
      <c r="G20" s="162">
        <v>2777</v>
      </c>
      <c r="H20" s="162">
        <v>3234</v>
      </c>
      <c r="I20" s="162">
        <v>2907</v>
      </c>
      <c r="J20" s="162">
        <v>2615</v>
      </c>
      <c r="K20" s="162">
        <v>3703</v>
      </c>
      <c r="L20" s="162">
        <v>4539</v>
      </c>
      <c r="M20" s="162">
        <v>5776</v>
      </c>
      <c r="N20" s="162">
        <v>3456</v>
      </c>
      <c r="O20" s="162">
        <v>4065</v>
      </c>
      <c r="P20" s="162">
        <v>3297</v>
      </c>
      <c r="Q20" s="162">
        <v>3287</v>
      </c>
      <c r="R20" s="559"/>
      <c r="S20" s="556"/>
    </row>
    <row r="21" spans="1:19" s="549" customFormat="1" ht="11.25" customHeight="1" x14ac:dyDescent="0.2">
      <c r="A21" s="556"/>
      <c r="B21" s="557"/>
      <c r="C21" s="558"/>
      <c r="D21" s="97" t="s">
        <v>560</v>
      </c>
      <c r="E21" s="162">
        <v>3868</v>
      </c>
      <c r="F21" s="162">
        <v>3632</v>
      </c>
      <c r="G21" s="162">
        <v>3264</v>
      </c>
      <c r="H21" s="162">
        <v>3249</v>
      </c>
      <c r="I21" s="162">
        <v>3187</v>
      </c>
      <c r="J21" s="162">
        <v>3266</v>
      </c>
      <c r="K21" s="162">
        <v>3293</v>
      </c>
      <c r="L21" s="162">
        <v>3721</v>
      </c>
      <c r="M21" s="162">
        <v>3748</v>
      </c>
      <c r="N21" s="162">
        <v>4297</v>
      </c>
      <c r="O21" s="162">
        <v>4198</v>
      </c>
      <c r="P21" s="162">
        <v>3168</v>
      </c>
      <c r="Q21" s="162">
        <v>3082</v>
      </c>
      <c r="R21" s="559"/>
      <c r="S21" s="556"/>
    </row>
    <row r="22" spans="1:19" s="549" customFormat="1" ht="15" customHeight="1" x14ac:dyDescent="0.2">
      <c r="A22" s="556"/>
      <c r="B22" s="557"/>
      <c r="C22" s="1495" t="s">
        <v>218</v>
      </c>
      <c r="D22" s="1495"/>
      <c r="E22" s="554">
        <v>9121</v>
      </c>
      <c r="F22" s="555">
        <v>6927</v>
      </c>
      <c r="G22" s="555">
        <v>6151</v>
      </c>
      <c r="H22" s="555">
        <v>6640</v>
      </c>
      <c r="I22" s="555">
        <v>9888</v>
      </c>
      <c r="J22" s="555">
        <v>9620</v>
      </c>
      <c r="K22" s="555">
        <v>13639</v>
      </c>
      <c r="L22" s="555">
        <v>11525</v>
      </c>
      <c r="M22" s="555">
        <v>8107</v>
      </c>
      <c r="N22" s="555">
        <v>5598</v>
      </c>
      <c r="O22" s="555">
        <v>8156</v>
      </c>
      <c r="P22" s="555">
        <v>7397</v>
      </c>
      <c r="Q22" s="555">
        <v>6899</v>
      </c>
      <c r="R22" s="559"/>
      <c r="S22" s="556"/>
    </row>
    <row r="23" spans="1:19" s="565" customFormat="1" ht="12" customHeight="1" x14ac:dyDescent="0.2">
      <c r="A23" s="560"/>
      <c r="B23" s="561"/>
      <c r="C23" s="1495" t="s">
        <v>295</v>
      </c>
      <c r="D23" s="1495"/>
      <c r="E23" s="554">
        <v>51489</v>
      </c>
      <c r="F23" s="555">
        <v>46838</v>
      </c>
      <c r="G23" s="555">
        <v>42001</v>
      </c>
      <c r="H23" s="555">
        <v>47010</v>
      </c>
      <c r="I23" s="555">
        <v>46809</v>
      </c>
      <c r="J23" s="555">
        <v>43335</v>
      </c>
      <c r="K23" s="555">
        <v>60773</v>
      </c>
      <c r="L23" s="555">
        <v>58669</v>
      </c>
      <c r="M23" s="555">
        <v>56588</v>
      </c>
      <c r="N23" s="555">
        <v>48435</v>
      </c>
      <c r="O23" s="555">
        <v>56778</v>
      </c>
      <c r="P23" s="555">
        <v>46235</v>
      </c>
      <c r="Q23" s="555">
        <v>46565</v>
      </c>
      <c r="R23" s="566"/>
      <c r="S23" s="560"/>
    </row>
    <row r="24" spans="1:19" s="549" customFormat="1" ht="12.75" customHeight="1" x14ac:dyDescent="0.2">
      <c r="A24" s="556"/>
      <c r="B24" s="567"/>
      <c r="C24" s="558"/>
      <c r="D24" s="483" t="s">
        <v>347</v>
      </c>
      <c r="E24" s="152">
        <v>2260</v>
      </c>
      <c r="F24" s="162">
        <v>1850</v>
      </c>
      <c r="G24" s="162">
        <v>1678</v>
      </c>
      <c r="H24" s="162">
        <v>2122</v>
      </c>
      <c r="I24" s="162">
        <v>2552</v>
      </c>
      <c r="J24" s="162">
        <v>1885</v>
      </c>
      <c r="K24" s="162">
        <v>2542</v>
      </c>
      <c r="L24" s="162">
        <v>3555</v>
      </c>
      <c r="M24" s="162">
        <v>2543</v>
      </c>
      <c r="N24" s="162">
        <v>3010</v>
      </c>
      <c r="O24" s="162">
        <v>2479</v>
      </c>
      <c r="P24" s="162">
        <v>2081</v>
      </c>
      <c r="Q24" s="162">
        <v>2275</v>
      </c>
      <c r="R24" s="559"/>
      <c r="S24" s="556"/>
    </row>
    <row r="25" spans="1:19" s="549" customFormat="1" ht="11.25" customHeight="1" x14ac:dyDescent="0.2">
      <c r="A25" s="556"/>
      <c r="B25" s="567"/>
      <c r="C25" s="558"/>
      <c r="D25" s="483" t="s">
        <v>219</v>
      </c>
      <c r="E25" s="152">
        <v>12451</v>
      </c>
      <c r="F25" s="162">
        <v>11504</v>
      </c>
      <c r="G25" s="162">
        <v>10222</v>
      </c>
      <c r="H25" s="162">
        <v>9954</v>
      </c>
      <c r="I25" s="162">
        <v>10143</v>
      </c>
      <c r="J25" s="162">
        <v>9783</v>
      </c>
      <c r="K25" s="162">
        <v>11490</v>
      </c>
      <c r="L25" s="162">
        <v>12503</v>
      </c>
      <c r="M25" s="162">
        <v>11657</v>
      </c>
      <c r="N25" s="162">
        <v>11376</v>
      </c>
      <c r="O25" s="162">
        <v>13192</v>
      </c>
      <c r="P25" s="162">
        <v>10827</v>
      </c>
      <c r="Q25" s="162">
        <v>10831</v>
      </c>
      <c r="R25" s="559"/>
      <c r="S25" s="556"/>
    </row>
    <row r="26" spans="1:19" s="549" customFormat="1" ht="11.25" customHeight="1" x14ac:dyDescent="0.2">
      <c r="A26" s="556"/>
      <c r="B26" s="567"/>
      <c r="C26" s="558"/>
      <c r="D26" s="483" t="s">
        <v>167</v>
      </c>
      <c r="E26" s="152">
        <v>36568</v>
      </c>
      <c r="F26" s="162">
        <v>33282</v>
      </c>
      <c r="G26" s="162">
        <v>29905</v>
      </c>
      <c r="H26" s="162">
        <v>34744</v>
      </c>
      <c r="I26" s="162">
        <v>33922</v>
      </c>
      <c r="J26" s="162">
        <v>31490</v>
      </c>
      <c r="K26" s="162">
        <v>46470</v>
      </c>
      <c r="L26" s="162">
        <v>42329</v>
      </c>
      <c r="M26" s="162">
        <v>42178</v>
      </c>
      <c r="N26" s="162">
        <v>33901</v>
      </c>
      <c r="O26" s="162">
        <v>40883</v>
      </c>
      <c r="P26" s="162">
        <v>33119</v>
      </c>
      <c r="Q26" s="162">
        <v>33248</v>
      </c>
      <c r="R26" s="559"/>
      <c r="S26" s="556"/>
    </row>
    <row r="27" spans="1:19" s="549" customFormat="1" ht="11.25" customHeight="1" x14ac:dyDescent="0.2">
      <c r="A27" s="556"/>
      <c r="B27" s="567"/>
      <c r="C27" s="558"/>
      <c r="D27" s="483" t="s">
        <v>220</v>
      </c>
      <c r="E27" s="152">
        <v>210</v>
      </c>
      <c r="F27" s="162">
        <v>202</v>
      </c>
      <c r="G27" s="162">
        <v>196</v>
      </c>
      <c r="H27" s="162">
        <v>190</v>
      </c>
      <c r="I27" s="162">
        <v>192</v>
      </c>
      <c r="J27" s="162">
        <v>177</v>
      </c>
      <c r="K27" s="162">
        <v>271</v>
      </c>
      <c r="L27" s="162">
        <v>282</v>
      </c>
      <c r="M27" s="162">
        <v>210</v>
      </c>
      <c r="N27" s="162">
        <v>148</v>
      </c>
      <c r="O27" s="162">
        <v>224</v>
      </c>
      <c r="P27" s="162">
        <v>208</v>
      </c>
      <c r="Q27" s="162">
        <v>211</v>
      </c>
      <c r="R27" s="559"/>
      <c r="S27" s="556"/>
    </row>
    <row r="28" spans="1:19" ht="10.5" customHeight="1" thickBot="1" x14ac:dyDescent="0.25">
      <c r="A28" s="2"/>
      <c r="B28" s="227"/>
      <c r="C28" s="568"/>
      <c r="D28" s="13"/>
      <c r="E28" s="732"/>
      <c r="F28" s="732"/>
      <c r="G28" s="732"/>
      <c r="H28" s="732"/>
      <c r="I28" s="732"/>
      <c r="J28" s="550"/>
      <c r="K28" s="550"/>
      <c r="L28" s="550"/>
      <c r="M28" s="550"/>
      <c r="N28" s="550"/>
      <c r="O28" s="550"/>
      <c r="P28" s="550"/>
      <c r="Q28" s="550"/>
      <c r="R28" s="1271"/>
      <c r="S28" s="2"/>
    </row>
    <row r="29" spans="1:19" ht="13.5" customHeight="1" thickBot="1" x14ac:dyDescent="0.25">
      <c r="A29" s="2"/>
      <c r="B29" s="227"/>
      <c r="C29" s="403" t="s">
        <v>221</v>
      </c>
      <c r="D29" s="552"/>
      <c r="E29" s="570"/>
      <c r="F29" s="570"/>
      <c r="G29" s="570"/>
      <c r="H29" s="570"/>
      <c r="I29" s="570"/>
      <c r="J29" s="570"/>
      <c r="K29" s="570"/>
      <c r="L29" s="570"/>
      <c r="M29" s="570"/>
      <c r="N29" s="570"/>
      <c r="O29" s="570"/>
      <c r="P29" s="570"/>
      <c r="Q29" s="571"/>
      <c r="R29" s="1271"/>
      <c r="S29" s="2"/>
    </row>
    <row r="30" spans="1:19" ht="9.75" customHeight="1" x14ac:dyDescent="0.2">
      <c r="A30" s="2"/>
      <c r="B30" s="227"/>
      <c r="C30" s="628" t="s">
        <v>78</v>
      </c>
      <c r="D30" s="13"/>
      <c r="E30" s="569"/>
      <c r="F30" s="569"/>
      <c r="G30" s="569"/>
      <c r="H30" s="569"/>
      <c r="I30" s="569"/>
      <c r="J30" s="569"/>
      <c r="K30" s="569"/>
      <c r="L30" s="569"/>
      <c r="M30" s="569"/>
      <c r="N30" s="569"/>
      <c r="O30" s="569"/>
      <c r="P30" s="569"/>
      <c r="Q30" s="572"/>
      <c r="R30" s="1271"/>
      <c r="S30" s="2"/>
    </row>
    <row r="31" spans="1:19" ht="15" customHeight="1" x14ac:dyDescent="0.2">
      <c r="A31" s="2"/>
      <c r="B31" s="227"/>
      <c r="C31" s="1495" t="s">
        <v>68</v>
      </c>
      <c r="D31" s="1495"/>
      <c r="E31" s="554">
        <v>16790</v>
      </c>
      <c r="F31" s="555">
        <v>17645</v>
      </c>
      <c r="G31" s="555">
        <v>16597</v>
      </c>
      <c r="H31" s="555">
        <v>16168</v>
      </c>
      <c r="I31" s="555">
        <v>15365</v>
      </c>
      <c r="J31" s="555">
        <v>13518</v>
      </c>
      <c r="K31" s="555">
        <v>17003</v>
      </c>
      <c r="L31" s="555">
        <v>16132</v>
      </c>
      <c r="M31" s="555">
        <v>13237</v>
      </c>
      <c r="N31" s="555">
        <v>10487</v>
      </c>
      <c r="O31" s="555">
        <v>15559</v>
      </c>
      <c r="P31" s="555">
        <v>15617</v>
      </c>
      <c r="Q31" s="555">
        <v>16334</v>
      </c>
      <c r="R31" s="1271"/>
      <c r="S31" s="2"/>
    </row>
    <row r="32" spans="1:19" ht="12" customHeight="1" x14ac:dyDescent="0.2">
      <c r="A32" s="2"/>
      <c r="B32" s="227"/>
      <c r="C32" s="488"/>
      <c r="D32" s="477" t="s">
        <v>191</v>
      </c>
      <c r="E32" s="152">
        <v>5948</v>
      </c>
      <c r="F32" s="162">
        <v>6583</v>
      </c>
      <c r="G32" s="162">
        <v>5864</v>
      </c>
      <c r="H32" s="162">
        <v>5840</v>
      </c>
      <c r="I32" s="162">
        <v>5696</v>
      </c>
      <c r="J32" s="162">
        <v>3931</v>
      </c>
      <c r="K32" s="162">
        <v>6558</v>
      </c>
      <c r="L32" s="162">
        <v>6382</v>
      </c>
      <c r="M32" s="162">
        <v>5199</v>
      </c>
      <c r="N32" s="162">
        <v>3358</v>
      </c>
      <c r="O32" s="162">
        <v>6032</v>
      </c>
      <c r="P32" s="162">
        <v>5978</v>
      </c>
      <c r="Q32" s="162">
        <v>5685</v>
      </c>
      <c r="R32" s="1271"/>
      <c r="S32" s="2"/>
    </row>
    <row r="33" spans="1:19" ht="12" customHeight="1" x14ac:dyDescent="0.2">
      <c r="A33" s="2"/>
      <c r="B33" s="227"/>
      <c r="C33" s="488"/>
      <c r="D33" s="477" t="s">
        <v>192</v>
      </c>
      <c r="E33" s="152">
        <v>4460</v>
      </c>
      <c r="F33" s="162">
        <v>4625</v>
      </c>
      <c r="G33" s="162">
        <v>4839</v>
      </c>
      <c r="H33" s="162">
        <v>4893</v>
      </c>
      <c r="I33" s="162">
        <v>4491</v>
      </c>
      <c r="J33" s="162">
        <v>4727</v>
      </c>
      <c r="K33" s="162">
        <v>5375</v>
      </c>
      <c r="L33" s="162">
        <v>4473</v>
      </c>
      <c r="M33" s="162">
        <v>3657</v>
      </c>
      <c r="N33" s="162">
        <v>3253</v>
      </c>
      <c r="O33" s="162">
        <v>4813</v>
      </c>
      <c r="P33" s="162">
        <v>4262</v>
      </c>
      <c r="Q33" s="162">
        <v>4611</v>
      </c>
      <c r="R33" s="1271"/>
      <c r="S33" s="2"/>
    </row>
    <row r="34" spans="1:19" ht="12" customHeight="1" x14ac:dyDescent="0.2">
      <c r="A34" s="2"/>
      <c r="B34" s="227"/>
      <c r="C34" s="488"/>
      <c r="D34" s="477" t="s">
        <v>59</v>
      </c>
      <c r="E34" s="152">
        <v>2437</v>
      </c>
      <c r="F34" s="162">
        <v>2407</v>
      </c>
      <c r="G34" s="162">
        <v>2465</v>
      </c>
      <c r="H34" s="162">
        <v>2248</v>
      </c>
      <c r="I34" s="162">
        <v>2214</v>
      </c>
      <c r="J34" s="162">
        <v>2010</v>
      </c>
      <c r="K34" s="162">
        <v>2663</v>
      </c>
      <c r="L34" s="162">
        <v>2542</v>
      </c>
      <c r="M34" s="162">
        <v>1920</v>
      </c>
      <c r="N34" s="162">
        <v>1796</v>
      </c>
      <c r="O34" s="162">
        <v>2189</v>
      </c>
      <c r="P34" s="162">
        <v>2155</v>
      </c>
      <c r="Q34" s="162">
        <v>2347</v>
      </c>
      <c r="R34" s="1271"/>
      <c r="S34" s="2"/>
    </row>
    <row r="35" spans="1:19" ht="12" customHeight="1" x14ac:dyDescent="0.2">
      <c r="A35" s="2"/>
      <c r="B35" s="227"/>
      <c r="C35" s="488"/>
      <c r="D35" s="477" t="s">
        <v>194</v>
      </c>
      <c r="E35" s="152">
        <v>1735</v>
      </c>
      <c r="F35" s="162">
        <v>1800</v>
      </c>
      <c r="G35" s="162">
        <v>1577</v>
      </c>
      <c r="H35" s="162">
        <v>1598</v>
      </c>
      <c r="I35" s="162">
        <v>1745</v>
      </c>
      <c r="J35" s="162">
        <v>1614</v>
      </c>
      <c r="K35" s="162">
        <v>1481</v>
      </c>
      <c r="L35" s="162">
        <v>1813</v>
      </c>
      <c r="M35" s="162">
        <v>1654</v>
      </c>
      <c r="N35" s="162">
        <v>1444</v>
      </c>
      <c r="O35" s="162">
        <v>1550</v>
      </c>
      <c r="P35" s="162">
        <v>1665</v>
      </c>
      <c r="Q35" s="162">
        <v>1655</v>
      </c>
      <c r="R35" s="1271"/>
      <c r="S35" s="2"/>
    </row>
    <row r="36" spans="1:19" ht="12" customHeight="1" x14ac:dyDescent="0.2">
      <c r="A36" s="2"/>
      <c r="B36" s="227"/>
      <c r="C36" s="488"/>
      <c r="D36" s="477" t="s">
        <v>195</v>
      </c>
      <c r="E36" s="152">
        <v>1706</v>
      </c>
      <c r="F36" s="162">
        <v>1772</v>
      </c>
      <c r="G36" s="162">
        <v>1459</v>
      </c>
      <c r="H36" s="162">
        <v>1117</v>
      </c>
      <c r="I36" s="162">
        <v>789</v>
      </c>
      <c r="J36" s="162">
        <v>901</v>
      </c>
      <c r="K36" s="162">
        <v>582</v>
      </c>
      <c r="L36" s="162">
        <v>542</v>
      </c>
      <c r="M36" s="162">
        <v>519</v>
      </c>
      <c r="N36" s="162">
        <v>377</v>
      </c>
      <c r="O36" s="162">
        <v>656</v>
      </c>
      <c r="P36" s="162">
        <v>1169</v>
      </c>
      <c r="Q36" s="162">
        <v>1616</v>
      </c>
      <c r="R36" s="1271"/>
      <c r="S36" s="2"/>
    </row>
    <row r="37" spans="1:19" ht="12" customHeight="1" x14ac:dyDescent="0.2">
      <c r="A37" s="2"/>
      <c r="B37" s="227"/>
      <c r="C37" s="488"/>
      <c r="D37" s="477" t="s">
        <v>131</v>
      </c>
      <c r="E37" s="152">
        <v>222</v>
      </c>
      <c r="F37" s="162">
        <v>217</v>
      </c>
      <c r="G37" s="162">
        <v>206</v>
      </c>
      <c r="H37" s="162">
        <v>230</v>
      </c>
      <c r="I37" s="162">
        <v>209</v>
      </c>
      <c r="J37" s="162">
        <v>133</v>
      </c>
      <c r="K37" s="162">
        <v>168</v>
      </c>
      <c r="L37" s="162">
        <v>171</v>
      </c>
      <c r="M37" s="162">
        <v>112</v>
      </c>
      <c r="N37" s="162">
        <v>92</v>
      </c>
      <c r="O37" s="162">
        <v>123</v>
      </c>
      <c r="P37" s="162">
        <v>151</v>
      </c>
      <c r="Q37" s="162">
        <v>215</v>
      </c>
      <c r="R37" s="1271"/>
      <c r="S37" s="2"/>
    </row>
    <row r="38" spans="1:19" ht="12" customHeight="1" x14ac:dyDescent="0.2">
      <c r="A38" s="2"/>
      <c r="B38" s="227"/>
      <c r="C38" s="488"/>
      <c r="D38" s="477" t="s">
        <v>132</v>
      </c>
      <c r="E38" s="152">
        <v>282</v>
      </c>
      <c r="F38" s="162">
        <v>241</v>
      </c>
      <c r="G38" s="162">
        <v>187</v>
      </c>
      <c r="H38" s="162">
        <v>242</v>
      </c>
      <c r="I38" s="162">
        <v>221</v>
      </c>
      <c r="J38" s="162">
        <v>202</v>
      </c>
      <c r="K38" s="162">
        <v>176</v>
      </c>
      <c r="L38" s="162">
        <v>209</v>
      </c>
      <c r="M38" s="162">
        <v>176</v>
      </c>
      <c r="N38" s="162">
        <v>167</v>
      </c>
      <c r="O38" s="162">
        <v>196</v>
      </c>
      <c r="P38" s="162">
        <v>237</v>
      </c>
      <c r="Q38" s="162">
        <v>205</v>
      </c>
      <c r="R38" s="1271"/>
      <c r="S38" s="2"/>
    </row>
    <row r="39" spans="1:19" ht="15" customHeight="1" x14ac:dyDescent="0.2">
      <c r="A39" s="2"/>
      <c r="B39" s="227"/>
      <c r="C39" s="488"/>
      <c r="D39" s="483" t="s">
        <v>347</v>
      </c>
      <c r="E39" s="162">
        <v>1051</v>
      </c>
      <c r="F39" s="162">
        <v>1426</v>
      </c>
      <c r="G39" s="162">
        <v>833</v>
      </c>
      <c r="H39" s="162">
        <v>574</v>
      </c>
      <c r="I39" s="162">
        <v>742</v>
      </c>
      <c r="J39" s="162">
        <v>1024</v>
      </c>
      <c r="K39" s="162">
        <v>598</v>
      </c>
      <c r="L39" s="162">
        <v>971</v>
      </c>
      <c r="M39" s="162">
        <v>1053</v>
      </c>
      <c r="N39" s="162">
        <v>834</v>
      </c>
      <c r="O39" s="162">
        <v>1117</v>
      </c>
      <c r="P39" s="162">
        <v>964</v>
      </c>
      <c r="Q39" s="162">
        <v>708</v>
      </c>
      <c r="R39" s="1271"/>
      <c r="S39" s="2"/>
    </row>
    <row r="40" spans="1:19" ht="12" customHeight="1" x14ac:dyDescent="0.2">
      <c r="A40" s="2"/>
      <c r="B40" s="227"/>
      <c r="C40" s="488"/>
      <c r="D40" s="483" t="s">
        <v>219</v>
      </c>
      <c r="E40" s="162">
        <v>4167</v>
      </c>
      <c r="F40" s="162">
        <v>4008</v>
      </c>
      <c r="G40" s="162">
        <v>4395</v>
      </c>
      <c r="H40" s="162">
        <v>3947</v>
      </c>
      <c r="I40" s="162">
        <v>4050</v>
      </c>
      <c r="J40" s="162">
        <v>3002</v>
      </c>
      <c r="K40" s="162">
        <v>4409</v>
      </c>
      <c r="L40" s="162">
        <v>4221</v>
      </c>
      <c r="M40" s="162">
        <v>3468</v>
      </c>
      <c r="N40" s="162">
        <v>2508</v>
      </c>
      <c r="O40" s="162">
        <v>3982</v>
      </c>
      <c r="P40" s="162">
        <v>4512</v>
      </c>
      <c r="Q40" s="162">
        <v>4038</v>
      </c>
      <c r="R40" s="1271"/>
      <c r="S40" s="2"/>
    </row>
    <row r="41" spans="1:19" ht="12" customHeight="1" x14ac:dyDescent="0.2">
      <c r="A41" s="2"/>
      <c r="B41" s="227"/>
      <c r="C41" s="488"/>
      <c r="D41" s="483" t="s">
        <v>167</v>
      </c>
      <c r="E41" s="162">
        <v>11569</v>
      </c>
      <c r="F41" s="162">
        <v>12205</v>
      </c>
      <c r="G41" s="162">
        <v>11369</v>
      </c>
      <c r="H41" s="162">
        <v>11646</v>
      </c>
      <c r="I41" s="162">
        <v>10570</v>
      </c>
      <c r="J41" s="162">
        <v>9492</v>
      </c>
      <c r="K41" s="162">
        <v>11995</v>
      </c>
      <c r="L41" s="162">
        <v>10930</v>
      </c>
      <c r="M41" s="162">
        <v>8715</v>
      </c>
      <c r="N41" s="162">
        <v>7145</v>
      </c>
      <c r="O41" s="162">
        <v>10460</v>
      </c>
      <c r="P41" s="162">
        <v>10141</v>
      </c>
      <c r="Q41" s="162">
        <v>11588</v>
      </c>
      <c r="R41" s="1271"/>
      <c r="S41" s="2"/>
    </row>
    <row r="42" spans="1:19" ht="11.25" customHeight="1" x14ac:dyDescent="0.2">
      <c r="A42" s="2"/>
      <c r="B42" s="227"/>
      <c r="C42" s="488"/>
      <c r="D42" s="483" t="s">
        <v>220</v>
      </c>
      <c r="E42" s="789">
        <v>3</v>
      </c>
      <c r="F42" s="788">
        <v>6</v>
      </c>
      <c r="G42" s="788">
        <v>0</v>
      </c>
      <c r="H42" s="788">
        <v>1</v>
      </c>
      <c r="I42" s="788">
        <v>3</v>
      </c>
      <c r="J42" s="788">
        <v>0</v>
      </c>
      <c r="K42" s="788">
        <v>1</v>
      </c>
      <c r="L42" s="788">
        <v>10</v>
      </c>
      <c r="M42" s="788">
        <v>1</v>
      </c>
      <c r="N42" s="788">
        <v>0</v>
      </c>
      <c r="O42" s="788">
        <v>0</v>
      </c>
      <c r="P42" s="788">
        <v>0</v>
      </c>
      <c r="Q42" s="788">
        <v>0</v>
      </c>
      <c r="R42" s="1271"/>
      <c r="S42" s="2"/>
    </row>
    <row r="43" spans="1:19" ht="15" customHeight="1" x14ac:dyDescent="0.2">
      <c r="A43" s="2"/>
      <c r="B43" s="227"/>
      <c r="C43" s="1270" t="s">
        <v>296</v>
      </c>
      <c r="D43" s="1270"/>
      <c r="E43" s="152"/>
      <c r="F43" s="152"/>
      <c r="G43" s="162"/>
      <c r="H43" s="162"/>
      <c r="I43" s="162"/>
      <c r="J43" s="162"/>
      <c r="K43" s="162"/>
      <c r="L43" s="162"/>
      <c r="M43" s="162"/>
      <c r="N43" s="162"/>
      <c r="O43" s="162"/>
      <c r="P43" s="162"/>
      <c r="Q43" s="162"/>
      <c r="R43" s="1271"/>
      <c r="S43" s="2"/>
    </row>
    <row r="44" spans="1:19" ht="12" customHeight="1" x14ac:dyDescent="0.2">
      <c r="A44" s="2"/>
      <c r="B44" s="227"/>
      <c r="C44" s="488"/>
      <c r="D44" s="740" t="s">
        <v>559</v>
      </c>
      <c r="E44" s="162">
        <v>1959</v>
      </c>
      <c r="F44" s="162">
        <v>2157</v>
      </c>
      <c r="G44" s="162">
        <v>2003</v>
      </c>
      <c r="H44" s="162">
        <v>1856</v>
      </c>
      <c r="I44" s="162">
        <v>1611</v>
      </c>
      <c r="J44" s="162">
        <v>1172</v>
      </c>
      <c r="K44" s="162">
        <v>1551</v>
      </c>
      <c r="L44" s="162">
        <v>1439</v>
      </c>
      <c r="M44" s="162">
        <v>1262</v>
      </c>
      <c r="N44" s="162">
        <v>987</v>
      </c>
      <c r="O44" s="162">
        <v>1236</v>
      </c>
      <c r="P44" s="162">
        <v>1558</v>
      </c>
      <c r="Q44" s="162">
        <v>1947</v>
      </c>
      <c r="R44" s="1271"/>
      <c r="S44" s="2"/>
    </row>
    <row r="45" spans="1:19" ht="12" customHeight="1" x14ac:dyDescent="0.2">
      <c r="A45" s="2"/>
      <c r="B45" s="227"/>
      <c r="C45" s="488"/>
      <c r="D45" s="740" t="s">
        <v>557</v>
      </c>
      <c r="E45" s="162">
        <v>1316</v>
      </c>
      <c r="F45" s="162">
        <v>1179</v>
      </c>
      <c r="G45" s="162">
        <v>1365</v>
      </c>
      <c r="H45" s="162">
        <v>1404</v>
      </c>
      <c r="I45" s="162">
        <v>1362</v>
      </c>
      <c r="J45" s="162">
        <v>1868</v>
      </c>
      <c r="K45" s="162">
        <v>1479</v>
      </c>
      <c r="L45" s="162">
        <v>1298</v>
      </c>
      <c r="M45" s="162">
        <v>1069</v>
      </c>
      <c r="N45" s="162">
        <v>779</v>
      </c>
      <c r="O45" s="162">
        <v>1717</v>
      </c>
      <c r="P45" s="162">
        <v>1464</v>
      </c>
      <c r="Q45" s="162">
        <v>1340</v>
      </c>
      <c r="R45" s="1271"/>
      <c r="S45" s="2"/>
    </row>
    <row r="46" spans="1:19" ht="12" customHeight="1" x14ac:dyDescent="0.2">
      <c r="A46" s="2"/>
      <c r="B46" s="227"/>
      <c r="C46" s="488"/>
      <c r="D46" s="740" t="s">
        <v>561</v>
      </c>
      <c r="E46" s="162">
        <v>847</v>
      </c>
      <c r="F46" s="162">
        <v>926</v>
      </c>
      <c r="G46" s="162">
        <v>1091</v>
      </c>
      <c r="H46" s="162">
        <v>966</v>
      </c>
      <c r="I46" s="162">
        <v>929</v>
      </c>
      <c r="J46" s="162">
        <v>910</v>
      </c>
      <c r="K46" s="162">
        <v>957</v>
      </c>
      <c r="L46" s="162">
        <v>840</v>
      </c>
      <c r="M46" s="162">
        <v>777</v>
      </c>
      <c r="N46" s="162">
        <v>477</v>
      </c>
      <c r="O46" s="162">
        <v>1224</v>
      </c>
      <c r="P46" s="162">
        <v>1220</v>
      </c>
      <c r="Q46" s="162">
        <v>1221</v>
      </c>
      <c r="R46" s="1271"/>
      <c r="S46" s="2"/>
    </row>
    <row r="47" spans="1:19" ht="12" customHeight="1" x14ac:dyDescent="0.2">
      <c r="A47" s="2"/>
      <c r="B47" s="227"/>
      <c r="C47" s="488"/>
      <c r="D47" s="740" t="s">
        <v>556</v>
      </c>
      <c r="E47" s="162">
        <v>1299</v>
      </c>
      <c r="F47" s="162">
        <v>1462</v>
      </c>
      <c r="G47" s="162">
        <v>1307</v>
      </c>
      <c r="H47" s="162">
        <v>1244</v>
      </c>
      <c r="I47" s="162">
        <v>1400</v>
      </c>
      <c r="J47" s="162">
        <v>1011</v>
      </c>
      <c r="K47" s="162">
        <v>1057</v>
      </c>
      <c r="L47" s="162">
        <v>1232</v>
      </c>
      <c r="M47" s="162">
        <v>1021</v>
      </c>
      <c r="N47" s="162">
        <v>963</v>
      </c>
      <c r="O47" s="162">
        <v>1015</v>
      </c>
      <c r="P47" s="162">
        <v>1115</v>
      </c>
      <c r="Q47" s="162">
        <v>996</v>
      </c>
      <c r="R47" s="1271"/>
      <c r="S47" s="2"/>
    </row>
    <row r="48" spans="1:19" ht="12" customHeight="1" x14ac:dyDescent="0.2">
      <c r="A48" s="2"/>
      <c r="B48" s="227"/>
      <c r="C48" s="488"/>
      <c r="D48" s="740" t="s">
        <v>562</v>
      </c>
      <c r="E48" s="162">
        <v>886</v>
      </c>
      <c r="F48" s="162">
        <v>836</v>
      </c>
      <c r="G48" s="162">
        <v>889</v>
      </c>
      <c r="H48" s="162">
        <v>818</v>
      </c>
      <c r="I48" s="162">
        <v>788</v>
      </c>
      <c r="J48" s="162">
        <v>737</v>
      </c>
      <c r="K48" s="162">
        <v>874</v>
      </c>
      <c r="L48" s="162">
        <v>921</v>
      </c>
      <c r="M48" s="162">
        <v>702</v>
      </c>
      <c r="N48" s="162">
        <v>468</v>
      </c>
      <c r="O48" s="162">
        <v>946</v>
      </c>
      <c r="P48" s="162">
        <v>906</v>
      </c>
      <c r="Q48" s="162">
        <v>886</v>
      </c>
      <c r="R48" s="1271"/>
      <c r="S48" s="2"/>
    </row>
    <row r="49" spans="1:19" ht="15" customHeight="1" x14ac:dyDescent="0.2">
      <c r="A49" s="2"/>
      <c r="B49" s="227"/>
      <c r="C49" s="1495" t="s">
        <v>222</v>
      </c>
      <c r="D49" s="1495"/>
      <c r="E49" s="486">
        <v>27.70169938953968</v>
      </c>
      <c r="F49" s="486">
        <v>32.818748256300566</v>
      </c>
      <c r="G49" s="486">
        <v>34.467934872902475</v>
      </c>
      <c r="H49" s="486">
        <v>30.136067101584342</v>
      </c>
      <c r="I49" s="486">
        <v>27.100199305077872</v>
      </c>
      <c r="J49" s="486">
        <v>25.527334529317347</v>
      </c>
      <c r="K49" s="486">
        <v>22.849809170563887</v>
      </c>
      <c r="L49" s="486">
        <v>22.982021255377951</v>
      </c>
      <c r="M49" s="486">
        <v>20.460622922946133</v>
      </c>
      <c r="N49" s="486">
        <v>19.408509614494847</v>
      </c>
      <c r="O49" s="486">
        <v>23.961252964548617</v>
      </c>
      <c r="P49" s="486">
        <f>+P31/P8*100</f>
        <v>29.118809665871119</v>
      </c>
      <c r="Q49" s="486">
        <v>30.551399072272933</v>
      </c>
      <c r="R49" s="1271"/>
      <c r="S49" s="2"/>
    </row>
    <row r="50" spans="1:19" ht="11.25" customHeight="1" thickBot="1" x14ac:dyDescent="0.25">
      <c r="A50" s="2"/>
      <c r="B50" s="227"/>
      <c r="C50" s="573"/>
      <c r="D50" s="1271"/>
      <c r="E50" s="732"/>
      <c r="F50" s="732"/>
      <c r="G50" s="732"/>
      <c r="H50" s="732"/>
      <c r="I50" s="732"/>
      <c r="J50" s="732"/>
      <c r="K50" s="732"/>
      <c r="L50" s="732"/>
      <c r="M50" s="732"/>
      <c r="N50" s="732"/>
      <c r="O50" s="732"/>
      <c r="P50" s="732"/>
      <c r="Q50" s="550"/>
      <c r="R50" s="1271"/>
      <c r="S50" s="2"/>
    </row>
    <row r="51" spans="1:19" s="7" customFormat="1" ht="13.5" customHeight="1" thickBot="1" x14ac:dyDescent="0.25">
      <c r="A51" s="6"/>
      <c r="B51" s="226"/>
      <c r="C51" s="403" t="s">
        <v>223</v>
      </c>
      <c r="D51" s="552"/>
      <c r="E51" s="570"/>
      <c r="F51" s="570"/>
      <c r="G51" s="570"/>
      <c r="H51" s="570"/>
      <c r="I51" s="570"/>
      <c r="J51" s="570"/>
      <c r="K51" s="570"/>
      <c r="L51" s="570"/>
      <c r="M51" s="570"/>
      <c r="N51" s="570"/>
      <c r="O51" s="570"/>
      <c r="P51" s="570"/>
      <c r="Q51" s="571"/>
      <c r="R51" s="1271"/>
      <c r="S51" s="6"/>
    </row>
    <row r="52" spans="1:19" ht="9.75" customHeight="1" x14ac:dyDescent="0.2">
      <c r="A52" s="2"/>
      <c r="B52" s="227"/>
      <c r="C52" s="628" t="s">
        <v>78</v>
      </c>
      <c r="D52" s="574"/>
      <c r="E52" s="569"/>
      <c r="F52" s="569"/>
      <c r="G52" s="569"/>
      <c r="H52" s="569"/>
      <c r="I52" s="569"/>
      <c r="J52" s="569"/>
      <c r="K52" s="569"/>
      <c r="L52" s="569"/>
      <c r="M52" s="569"/>
      <c r="N52" s="569"/>
      <c r="O52" s="569"/>
      <c r="P52" s="569"/>
      <c r="Q52" s="572"/>
      <c r="R52" s="1271"/>
      <c r="S52" s="2"/>
    </row>
    <row r="53" spans="1:19" ht="15" customHeight="1" x14ac:dyDescent="0.2">
      <c r="A53" s="2"/>
      <c r="B53" s="227"/>
      <c r="C53" s="1495" t="s">
        <v>68</v>
      </c>
      <c r="D53" s="1495"/>
      <c r="E53" s="554">
        <v>10350</v>
      </c>
      <c r="F53" s="555">
        <v>12130</v>
      </c>
      <c r="G53" s="555">
        <v>11605</v>
      </c>
      <c r="H53" s="555">
        <v>11018</v>
      </c>
      <c r="I53" s="555">
        <v>10058</v>
      </c>
      <c r="J53" s="555">
        <v>9572</v>
      </c>
      <c r="K53" s="555">
        <v>11743</v>
      </c>
      <c r="L53" s="555">
        <v>11439</v>
      </c>
      <c r="M53" s="555">
        <v>9551</v>
      </c>
      <c r="N53" s="555">
        <v>7955</v>
      </c>
      <c r="O53" s="555">
        <v>10791</v>
      </c>
      <c r="P53" s="555">
        <v>9587</v>
      </c>
      <c r="Q53" s="555">
        <v>11040</v>
      </c>
      <c r="R53" s="1271"/>
      <c r="S53" s="2"/>
    </row>
    <row r="54" spans="1:19" ht="11.25" customHeight="1" x14ac:dyDescent="0.2">
      <c r="A54" s="2"/>
      <c r="B54" s="227"/>
      <c r="C54" s="488"/>
      <c r="D54" s="97" t="s">
        <v>347</v>
      </c>
      <c r="E54" s="153">
        <v>530</v>
      </c>
      <c r="F54" s="181">
        <v>1185</v>
      </c>
      <c r="G54" s="181">
        <v>601</v>
      </c>
      <c r="H54" s="181">
        <v>353</v>
      </c>
      <c r="I54" s="162">
        <v>392</v>
      </c>
      <c r="J54" s="162">
        <v>492</v>
      </c>
      <c r="K54" s="162">
        <v>332</v>
      </c>
      <c r="L54" s="162">
        <v>387</v>
      </c>
      <c r="M54" s="162">
        <v>481</v>
      </c>
      <c r="N54" s="162">
        <v>309</v>
      </c>
      <c r="O54" s="162">
        <v>486</v>
      </c>
      <c r="P54" s="162">
        <v>320</v>
      </c>
      <c r="Q54" s="162">
        <v>380</v>
      </c>
      <c r="R54" s="1271"/>
      <c r="S54" s="2"/>
    </row>
    <row r="55" spans="1:19" ht="11.25" customHeight="1" x14ac:dyDescent="0.2">
      <c r="A55" s="2"/>
      <c r="B55" s="227"/>
      <c r="C55" s="488"/>
      <c r="D55" s="97" t="s">
        <v>219</v>
      </c>
      <c r="E55" s="153">
        <v>2675</v>
      </c>
      <c r="F55" s="181">
        <v>2561</v>
      </c>
      <c r="G55" s="181">
        <v>2894</v>
      </c>
      <c r="H55" s="181">
        <v>2625</v>
      </c>
      <c r="I55" s="162">
        <v>2507</v>
      </c>
      <c r="J55" s="162">
        <v>1874</v>
      </c>
      <c r="K55" s="162">
        <v>2721</v>
      </c>
      <c r="L55" s="162">
        <v>3074</v>
      </c>
      <c r="M55" s="162">
        <v>2522</v>
      </c>
      <c r="N55" s="162">
        <v>1798</v>
      </c>
      <c r="O55" s="162">
        <v>2715</v>
      </c>
      <c r="P55" s="162">
        <v>2705</v>
      </c>
      <c r="Q55" s="162">
        <v>2768</v>
      </c>
      <c r="R55" s="1271"/>
      <c r="S55" s="2"/>
    </row>
    <row r="56" spans="1:19" ht="11.25" customHeight="1" x14ac:dyDescent="0.2">
      <c r="A56" s="2"/>
      <c r="B56" s="227"/>
      <c r="C56" s="488"/>
      <c r="D56" s="97" t="s">
        <v>167</v>
      </c>
      <c r="E56" s="153">
        <v>7142</v>
      </c>
      <c r="F56" s="181">
        <v>8383</v>
      </c>
      <c r="G56" s="181">
        <v>8110</v>
      </c>
      <c r="H56" s="181">
        <v>8040</v>
      </c>
      <c r="I56" s="162">
        <v>7158</v>
      </c>
      <c r="J56" s="162">
        <v>7206</v>
      </c>
      <c r="K56" s="162">
        <v>8689</v>
      </c>
      <c r="L56" s="162">
        <v>7978</v>
      </c>
      <c r="M56" s="162">
        <v>6537</v>
      </c>
      <c r="N56" s="162">
        <v>5848</v>
      </c>
      <c r="O56" s="162">
        <v>7590</v>
      </c>
      <c r="P56" s="162">
        <v>6562</v>
      </c>
      <c r="Q56" s="162">
        <v>7892</v>
      </c>
      <c r="R56" s="1271"/>
      <c r="S56" s="2"/>
    </row>
    <row r="57" spans="1:19" ht="11.25" customHeight="1" x14ac:dyDescent="0.2">
      <c r="A57" s="2"/>
      <c r="B57" s="227"/>
      <c r="C57" s="488"/>
      <c r="D57" s="97" t="s">
        <v>220</v>
      </c>
      <c r="E57" s="789">
        <v>3</v>
      </c>
      <c r="F57" s="788">
        <v>1</v>
      </c>
      <c r="G57" s="788">
        <v>0</v>
      </c>
      <c r="H57" s="788">
        <v>0</v>
      </c>
      <c r="I57" s="788">
        <v>1</v>
      </c>
      <c r="J57" s="788">
        <v>0</v>
      </c>
      <c r="K57" s="788">
        <v>1</v>
      </c>
      <c r="L57" s="788">
        <v>0</v>
      </c>
      <c r="M57" s="788">
        <v>11</v>
      </c>
      <c r="N57" s="788">
        <v>0</v>
      </c>
      <c r="O57" s="788">
        <v>0</v>
      </c>
      <c r="P57" s="788">
        <v>0</v>
      </c>
      <c r="Q57" s="788">
        <v>0</v>
      </c>
      <c r="R57" s="1271"/>
      <c r="S57" s="2"/>
    </row>
    <row r="58" spans="1:19" ht="12.75" hidden="1" customHeight="1" x14ac:dyDescent="0.2">
      <c r="A58" s="2"/>
      <c r="B58" s="227"/>
      <c r="C58" s="488"/>
      <c r="D58" s="206" t="s">
        <v>191</v>
      </c>
      <c r="E58" s="152">
        <v>3337</v>
      </c>
      <c r="F58" s="162">
        <v>3812</v>
      </c>
      <c r="G58" s="162">
        <v>3922</v>
      </c>
      <c r="H58" s="162">
        <v>3608</v>
      </c>
      <c r="I58" s="162">
        <v>3241</v>
      </c>
      <c r="J58" s="162">
        <v>2616</v>
      </c>
      <c r="K58" s="162">
        <v>4231</v>
      </c>
      <c r="L58" s="162">
        <v>4515</v>
      </c>
      <c r="M58" s="162">
        <v>3733</v>
      </c>
      <c r="N58" s="162">
        <v>2869</v>
      </c>
      <c r="O58" s="162">
        <v>3988</v>
      </c>
      <c r="P58" s="162">
        <v>3769</v>
      </c>
      <c r="Q58" s="162">
        <v>3938</v>
      </c>
      <c r="R58" s="1271"/>
      <c r="S58" s="2"/>
    </row>
    <row r="59" spans="1:19" ht="12.75" hidden="1" customHeight="1" x14ac:dyDescent="0.2">
      <c r="A59" s="2"/>
      <c r="B59" s="227"/>
      <c r="C59" s="488"/>
      <c r="D59" s="206" t="s">
        <v>192</v>
      </c>
      <c r="E59" s="152">
        <v>3271</v>
      </c>
      <c r="F59" s="162">
        <v>3508</v>
      </c>
      <c r="G59" s="162">
        <v>3464</v>
      </c>
      <c r="H59" s="162">
        <v>3662</v>
      </c>
      <c r="I59" s="162">
        <v>3283</v>
      </c>
      <c r="J59" s="162">
        <v>3870</v>
      </c>
      <c r="K59" s="162">
        <v>4161</v>
      </c>
      <c r="L59" s="162">
        <v>3557</v>
      </c>
      <c r="M59" s="162">
        <v>2920</v>
      </c>
      <c r="N59" s="162">
        <v>2392</v>
      </c>
      <c r="O59" s="162">
        <v>3724</v>
      </c>
      <c r="P59" s="162">
        <v>3046</v>
      </c>
      <c r="Q59" s="162">
        <v>3375</v>
      </c>
      <c r="R59" s="1271"/>
      <c r="S59" s="2"/>
    </row>
    <row r="60" spans="1:19" ht="12.75" hidden="1" customHeight="1" x14ac:dyDescent="0.2">
      <c r="A60" s="2"/>
      <c r="B60" s="227"/>
      <c r="C60" s="488"/>
      <c r="D60" s="206" t="s">
        <v>59</v>
      </c>
      <c r="E60" s="152">
        <v>1437</v>
      </c>
      <c r="F60" s="162">
        <v>1708</v>
      </c>
      <c r="G60" s="162">
        <v>1535</v>
      </c>
      <c r="H60" s="162">
        <v>1454</v>
      </c>
      <c r="I60" s="162">
        <v>1421</v>
      </c>
      <c r="J60" s="162">
        <v>1266</v>
      </c>
      <c r="K60" s="162">
        <v>1782</v>
      </c>
      <c r="L60" s="162">
        <v>1783</v>
      </c>
      <c r="M60" s="162">
        <v>1336</v>
      </c>
      <c r="N60" s="162">
        <v>1333</v>
      </c>
      <c r="O60" s="162">
        <v>1409</v>
      </c>
      <c r="P60" s="162">
        <v>1125</v>
      </c>
      <c r="Q60" s="162">
        <v>1317</v>
      </c>
      <c r="R60" s="1271"/>
      <c r="S60" s="2"/>
    </row>
    <row r="61" spans="1:19" ht="12.75" hidden="1" customHeight="1" x14ac:dyDescent="0.2">
      <c r="A61" s="2"/>
      <c r="B61" s="227"/>
      <c r="C61" s="488"/>
      <c r="D61" s="206" t="s">
        <v>194</v>
      </c>
      <c r="E61" s="152">
        <v>1036</v>
      </c>
      <c r="F61" s="162">
        <v>1348</v>
      </c>
      <c r="G61" s="162">
        <v>1284</v>
      </c>
      <c r="H61" s="162">
        <v>1204</v>
      </c>
      <c r="I61" s="162">
        <v>1221</v>
      </c>
      <c r="J61" s="162">
        <v>1245</v>
      </c>
      <c r="K61" s="162">
        <v>1079</v>
      </c>
      <c r="L61" s="162">
        <v>996</v>
      </c>
      <c r="M61" s="162">
        <v>1030</v>
      </c>
      <c r="N61" s="162">
        <v>864</v>
      </c>
      <c r="O61" s="162">
        <v>1157</v>
      </c>
      <c r="P61" s="162">
        <v>867</v>
      </c>
      <c r="Q61" s="162">
        <v>1050</v>
      </c>
      <c r="R61" s="1271"/>
      <c r="S61" s="2"/>
    </row>
    <row r="62" spans="1:19" ht="12.75" hidden="1" customHeight="1" x14ac:dyDescent="0.2">
      <c r="A62" s="2"/>
      <c r="B62" s="227"/>
      <c r="C62" s="488"/>
      <c r="D62" s="206" t="s">
        <v>195</v>
      </c>
      <c r="E62" s="152">
        <v>953</v>
      </c>
      <c r="F62" s="162">
        <v>1448</v>
      </c>
      <c r="G62" s="162">
        <v>1117</v>
      </c>
      <c r="H62" s="162">
        <v>796</v>
      </c>
      <c r="I62" s="162">
        <v>610</v>
      </c>
      <c r="J62" s="162">
        <v>328</v>
      </c>
      <c r="K62" s="162">
        <v>321</v>
      </c>
      <c r="L62" s="162">
        <v>328</v>
      </c>
      <c r="M62" s="162">
        <v>304</v>
      </c>
      <c r="N62" s="162">
        <v>305</v>
      </c>
      <c r="O62" s="162">
        <v>332</v>
      </c>
      <c r="P62" s="162">
        <v>512</v>
      </c>
      <c r="Q62" s="162">
        <v>1067</v>
      </c>
      <c r="R62" s="1271"/>
      <c r="S62" s="2"/>
    </row>
    <row r="63" spans="1:19" ht="12.75" hidden="1" customHeight="1" x14ac:dyDescent="0.2">
      <c r="A63" s="2"/>
      <c r="B63" s="227"/>
      <c r="C63" s="488"/>
      <c r="D63" s="206" t="s">
        <v>131</v>
      </c>
      <c r="E63" s="152">
        <v>158</v>
      </c>
      <c r="F63" s="162">
        <v>158</v>
      </c>
      <c r="G63" s="162">
        <v>170</v>
      </c>
      <c r="H63" s="162">
        <v>173</v>
      </c>
      <c r="I63" s="162">
        <v>162</v>
      </c>
      <c r="J63" s="162">
        <v>123</v>
      </c>
      <c r="K63" s="162">
        <v>82</v>
      </c>
      <c r="L63" s="162">
        <v>117</v>
      </c>
      <c r="M63" s="162">
        <v>73</v>
      </c>
      <c r="N63" s="162">
        <v>87</v>
      </c>
      <c r="O63" s="162">
        <v>77</v>
      </c>
      <c r="P63" s="162">
        <v>86</v>
      </c>
      <c r="Q63" s="162">
        <v>159</v>
      </c>
      <c r="R63" s="1271"/>
      <c r="S63" s="2"/>
    </row>
    <row r="64" spans="1:19" ht="12.75" hidden="1" customHeight="1" x14ac:dyDescent="0.2">
      <c r="A64" s="2"/>
      <c r="B64" s="227"/>
      <c r="C64" s="488"/>
      <c r="D64" s="206" t="s">
        <v>132</v>
      </c>
      <c r="E64" s="152">
        <v>158</v>
      </c>
      <c r="F64" s="162">
        <v>148</v>
      </c>
      <c r="G64" s="162">
        <v>113</v>
      </c>
      <c r="H64" s="162">
        <v>121</v>
      </c>
      <c r="I64" s="162">
        <v>121</v>
      </c>
      <c r="J64" s="162">
        <v>124</v>
      </c>
      <c r="K64" s="162">
        <v>87</v>
      </c>
      <c r="L64" s="162">
        <v>143</v>
      </c>
      <c r="M64" s="162">
        <v>155</v>
      </c>
      <c r="N64" s="162">
        <v>105</v>
      </c>
      <c r="O64" s="162">
        <v>104</v>
      </c>
      <c r="P64" s="162">
        <v>182</v>
      </c>
      <c r="Q64" s="162">
        <v>134</v>
      </c>
      <c r="R64" s="1271"/>
      <c r="S64" s="2"/>
    </row>
    <row r="65" spans="1:19" ht="15" customHeight="1" x14ac:dyDescent="0.2">
      <c r="A65" s="2"/>
      <c r="B65" s="227"/>
      <c r="C65" s="1495" t="s">
        <v>224</v>
      </c>
      <c r="D65" s="1495"/>
      <c r="E65" s="486">
        <v>61.643835616438359</v>
      </c>
      <c r="F65" s="486">
        <v>68.744686880136015</v>
      </c>
      <c r="G65" s="486">
        <v>69.922275109959628</v>
      </c>
      <c r="H65" s="486">
        <v>68.146956952003961</v>
      </c>
      <c r="I65" s="486">
        <v>65.460462089163684</v>
      </c>
      <c r="J65" s="486">
        <v>70.809291315283332</v>
      </c>
      <c r="K65" s="486">
        <v>69.064282773628179</v>
      </c>
      <c r="L65" s="486">
        <v>70.908752789486741</v>
      </c>
      <c r="M65" s="486">
        <v>72.153811286545292</v>
      </c>
      <c r="N65" s="486">
        <v>75.855821493277389</v>
      </c>
      <c r="O65" s="486">
        <v>69.355357028086644</v>
      </c>
      <c r="P65" s="486">
        <f t="shared" ref="P65:Q65" si="0">+P53/P31*100</f>
        <v>61.388230774156369</v>
      </c>
      <c r="Q65" s="486">
        <v>67.589077996816457</v>
      </c>
      <c r="R65" s="1271"/>
      <c r="S65" s="2"/>
    </row>
    <row r="66" spans="1:19" ht="11.25" customHeight="1" x14ac:dyDescent="0.2">
      <c r="A66" s="2"/>
      <c r="B66" s="227"/>
      <c r="C66" s="488"/>
      <c r="D66" s="477" t="s">
        <v>191</v>
      </c>
      <c r="E66" s="182">
        <v>56.102891728312045</v>
      </c>
      <c r="F66" s="182">
        <v>57.906729454655938</v>
      </c>
      <c r="G66" s="182">
        <v>66.882673942701231</v>
      </c>
      <c r="H66" s="182">
        <v>61.780821917808218</v>
      </c>
      <c r="I66" s="182">
        <v>56.899578651685388</v>
      </c>
      <c r="J66" s="182">
        <v>66.547952175019077</v>
      </c>
      <c r="K66" s="182">
        <v>64.516620921012503</v>
      </c>
      <c r="L66" s="182">
        <v>70.74584769664682</v>
      </c>
      <c r="M66" s="182">
        <v>71.802269667243706</v>
      </c>
      <c r="N66" s="182">
        <v>85.437760571768905</v>
      </c>
      <c r="O66" s="182">
        <v>66.114058355437663</v>
      </c>
      <c r="P66" s="182">
        <f t="shared" ref="P66:Q66" si="1">+P58/P32*100</f>
        <v>63.047842087654736</v>
      </c>
      <c r="Q66" s="182">
        <v>69.270008795074759</v>
      </c>
      <c r="R66" s="1271"/>
      <c r="S66" s="154"/>
    </row>
    <row r="67" spans="1:19" ht="11.25" customHeight="1" x14ac:dyDescent="0.2">
      <c r="A67" s="2"/>
      <c r="B67" s="227"/>
      <c r="C67" s="488"/>
      <c r="D67" s="477" t="s">
        <v>192</v>
      </c>
      <c r="E67" s="182">
        <v>73.340807174887885</v>
      </c>
      <c r="F67" s="182">
        <v>75.848648648648648</v>
      </c>
      <c r="G67" s="182">
        <v>71.585038231039462</v>
      </c>
      <c r="H67" s="182">
        <v>74.841610463928063</v>
      </c>
      <c r="I67" s="182">
        <v>73.101759073702965</v>
      </c>
      <c r="J67" s="182">
        <v>81.870107890839861</v>
      </c>
      <c r="K67" s="182">
        <v>77.413953488372087</v>
      </c>
      <c r="L67" s="182">
        <v>79.521573887771069</v>
      </c>
      <c r="M67" s="182">
        <v>79.84686901832103</v>
      </c>
      <c r="N67" s="182">
        <v>73.532124193052567</v>
      </c>
      <c r="O67" s="182">
        <v>77.373779347600248</v>
      </c>
      <c r="P67" s="182">
        <v>71.46879399343031</v>
      </c>
      <c r="Q67" s="182">
        <v>73.194534808067672</v>
      </c>
      <c r="R67" s="1271"/>
      <c r="S67" s="154"/>
    </row>
    <row r="68" spans="1:19" ht="11.25" customHeight="1" x14ac:dyDescent="0.2">
      <c r="A68" s="2"/>
      <c r="B68" s="227"/>
      <c r="C68" s="488"/>
      <c r="D68" s="477" t="s">
        <v>59</v>
      </c>
      <c r="E68" s="182">
        <v>58.965941731637258</v>
      </c>
      <c r="F68" s="182">
        <v>70.959700872455329</v>
      </c>
      <c r="G68" s="182">
        <v>62.271805273833671</v>
      </c>
      <c r="H68" s="182">
        <v>64.679715302491104</v>
      </c>
      <c r="I68" s="182">
        <v>64.182475158084912</v>
      </c>
      <c r="J68" s="182">
        <v>62.985074626865668</v>
      </c>
      <c r="K68" s="182">
        <v>66.91701088997371</v>
      </c>
      <c r="L68" s="182">
        <v>70.141620771046419</v>
      </c>
      <c r="M68" s="182">
        <v>69.583333333333329</v>
      </c>
      <c r="N68" s="182">
        <v>74.220489977728292</v>
      </c>
      <c r="O68" s="182">
        <v>64.367291000456831</v>
      </c>
      <c r="P68" s="182">
        <v>52.204176334106734</v>
      </c>
      <c r="Q68" s="182">
        <v>56.114188325521944</v>
      </c>
      <c r="R68" s="1271"/>
      <c r="S68" s="154"/>
    </row>
    <row r="69" spans="1:19" ht="11.25" customHeight="1" x14ac:dyDescent="0.2">
      <c r="A69" s="2"/>
      <c r="B69" s="227"/>
      <c r="C69" s="488"/>
      <c r="D69" s="477" t="s">
        <v>194</v>
      </c>
      <c r="E69" s="182">
        <v>59.711815561959661</v>
      </c>
      <c r="F69" s="182">
        <v>74.8888888888889</v>
      </c>
      <c r="G69" s="182">
        <v>81.420418516169946</v>
      </c>
      <c r="H69" s="182">
        <v>75.344180225281605</v>
      </c>
      <c r="I69" s="182">
        <v>69.971346704871067</v>
      </c>
      <c r="J69" s="182">
        <v>77.137546468401482</v>
      </c>
      <c r="K69" s="182">
        <v>72.85617825793382</v>
      </c>
      <c r="L69" s="182">
        <v>54.936569222283502</v>
      </c>
      <c r="M69" s="182">
        <v>62.27327690447401</v>
      </c>
      <c r="N69" s="182">
        <v>59.833795013850413</v>
      </c>
      <c r="O69" s="182">
        <v>74.645161290322577</v>
      </c>
      <c r="P69" s="182">
        <v>52.072072072072075</v>
      </c>
      <c r="Q69" s="182">
        <v>63.444108761329311</v>
      </c>
      <c r="R69" s="1271"/>
      <c r="S69" s="154"/>
    </row>
    <row r="70" spans="1:19" ht="11.25" customHeight="1" x14ac:dyDescent="0.2">
      <c r="A70" s="2"/>
      <c r="B70" s="227"/>
      <c r="C70" s="488"/>
      <c r="D70" s="477" t="s">
        <v>195</v>
      </c>
      <c r="E70" s="182">
        <v>55.861664712778428</v>
      </c>
      <c r="F70" s="182">
        <v>81.715575620767495</v>
      </c>
      <c r="G70" s="182">
        <v>76.559287183002056</v>
      </c>
      <c r="H70" s="182">
        <v>71.262309758281106</v>
      </c>
      <c r="I70" s="182">
        <v>77.313054499366288</v>
      </c>
      <c r="J70" s="182">
        <v>36.403995560488347</v>
      </c>
      <c r="K70" s="182">
        <v>55.154639175257735</v>
      </c>
      <c r="L70" s="182">
        <v>60.516605166051662</v>
      </c>
      <c r="M70" s="182">
        <v>58.574181117533719</v>
      </c>
      <c r="N70" s="182">
        <v>80.901856763925721</v>
      </c>
      <c r="O70" s="182">
        <v>50.609756097560975</v>
      </c>
      <c r="P70" s="182">
        <v>43.798118049615056</v>
      </c>
      <c r="Q70" s="182">
        <v>66.027227722772281</v>
      </c>
      <c r="R70" s="1271"/>
      <c r="S70" s="154"/>
    </row>
    <row r="71" spans="1:19" ht="11.25" customHeight="1" x14ac:dyDescent="0.2">
      <c r="A71" s="2"/>
      <c r="B71" s="227"/>
      <c r="C71" s="488"/>
      <c r="D71" s="477" t="s">
        <v>131</v>
      </c>
      <c r="E71" s="182">
        <v>71.171171171171167</v>
      </c>
      <c r="F71" s="182">
        <v>72.811059907834093</v>
      </c>
      <c r="G71" s="182">
        <v>82.524271844660191</v>
      </c>
      <c r="H71" s="182">
        <v>75.217391304347828</v>
      </c>
      <c r="I71" s="182">
        <v>77.511961722488039</v>
      </c>
      <c r="J71" s="182">
        <v>92.481203007518801</v>
      </c>
      <c r="K71" s="182">
        <v>48.80952380952381</v>
      </c>
      <c r="L71" s="182">
        <v>68.421052631578945</v>
      </c>
      <c r="M71" s="182">
        <v>65.178571428571431</v>
      </c>
      <c r="N71" s="182">
        <v>94.565217391304344</v>
      </c>
      <c r="O71" s="182">
        <v>62.601626016260155</v>
      </c>
      <c r="P71" s="182">
        <f t="shared" ref="P71:Q72" si="2">+P63/P37*100</f>
        <v>56.953642384105962</v>
      </c>
      <c r="Q71" s="182">
        <v>73.95348837209302</v>
      </c>
      <c r="R71" s="1271"/>
      <c r="S71" s="154"/>
    </row>
    <row r="72" spans="1:19" ht="11.25" customHeight="1" x14ac:dyDescent="0.2">
      <c r="A72" s="2"/>
      <c r="B72" s="227"/>
      <c r="C72" s="488"/>
      <c r="D72" s="477" t="s">
        <v>132</v>
      </c>
      <c r="E72" s="182">
        <v>56.028368794326241</v>
      </c>
      <c r="F72" s="182">
        <v>61.410788381742741</v>
      </c>
      <c r="G72" s="182">
        <v>60.427807486631011</v>
      </c>
      <c r="H72" s="182">
        <v>50</v>
      </c>
      <c r="I72" s="182">
        <v>54.751131221719461</v>
      </c>
      <c r="J72" s="182">
        <v>61.386138613861384</v>
      </c>
      <c r="K72" s="182">
        <v>49.43181818181818</v>
      </c>
      <c r="L72" s="182">
        <v>68.421052631578945</v>
      </c>
      <c r="M72" s="182">
        <v>88.068181818181827</v>
      </c>
      <c r="N72" s="182">
        <v>62.874251497005986</v>
      </c>
      <c r="O72" s="182">
        <v>53.061224489795919</v>
      </c>
      <c r="P72" s="182">
        <f t="shared" si="2"/>
        <v>76.793248945147667</v>
      </c>
      <c r="Q72" s="182">
        <v>65.365853658536594</v>
      </c>
      <c r="R72" s="1271"/>
      <c r="S72" s="154"/>
    </row>
    <row r="73" spans="1:19" ht="22.5" customHeight="1" x14ac:dyDescent="0.2">
      <c r="A73" s="2"/>
      <c r="B73" s="227"/>
      <c r="C73" s="1496" t="s">
        <v>291</v>
      </c>
      <c r="D73" s="1497"/>
      <c r="E73" s="1497"/>
      <c r="F73" s="1497"/>
      <c r="G73" s="1497"/>
      <c r="H73" s="1497"/>
      <c r="I73" s="1497"/>
      <c r="J73" s="1497"/>
      <c r="K73" s="1497"/>
      <c r="L73" s="1497"/>
      <c r="M73" s="1497"/>
      <c r="N73" s="1497"/>
      <c r="O73" s="1497"/>
      <c r="P73" s="1497"/>
      <c r="Q73" s="1497"/>
      <c r="R73" s="1271"/>
      <c r="S73" s="154"/>
    </row>
    <row r="74" spans="1:19" ht="13.5" customHeight="1" x14ac:dyDescent="0.2">
      <c r="A74" s="2"/>
      <c r="B74" s="227"/>
      <c r="C74" s="42" t="s">
        <v>448</v>
      </c>
      <c r="D74" s="4"/>
      <c r="E74" s="1"/>
      <c r="F74" s="1"/>
      <c r="G74" s="4"/>
      <c r="H74" s="1"/>
      <c r="I74" s="892"/>
      <c r="J74" s="4"/>
      <c r="K74" s="1"/>
      <c r="L74" s="4"/>
      <c r="M74" s="4"/>
      <c r="N74" s="4"/>
      <c r="O74" s="4"/>
      <c r="P74" s="4"/>
      <c r="Q74" s="4"/>
      <c r="R74" s="1271"/>
      <c r="S74" s="2"/>
    </row>
    <row r="75" spans="1:19" ht="10.5" customHeight="1" x14ac:dyDescent="0.2">
      <c r="A75" s="2"/>
      <c r="B75" s="227"/>
      <c r="C75" s="1498" t="s">
        <v>400</v>
      </c>
      <c r="D75" s="1498"/>
      <c r="E75" s="1498"/>
      <c r="F75" s="1498"/>
      <c r="G75" s="1498"/>
      <c r="H75" s="1498"/>
      <c r="I75" s="1498"/>
      <c r="J75" s="1498"/>
      <c r="K75" s="1498"/>
      <c r="L75" s="1498"/>
      <c r="M75" s="1498"/>
      <c r="N75" s="1498"/>
      <c r="O75" s="1498"/>
      <c r="P75" s="1498"/>
      <c r="Q75" s="1498"/>
      <c r="R75" s="1271"/>
      <c r="S75" s="2"/>
    </row>
    <row r="76" spans="1:19" ht="13.5" customHeight="1" x14ac:dyDescent="0.2">
      <c r="A76" s="2"/>
      <c r="B76" s="221">
        <v>10</v>
      </c>
      <c r="C76" s="1413">
        <v>42461</v>
      </c>
      <c r="D76" s="1413"/>
      <c r="E76" s="575"/>
      <c r="F76" s="575"/>
      <c r="G76" s="575"/>
      <c r="H76" s="575"/>
      <c r="I76" s="575"/>
      <c r="J76" s="154"/>
      <c r="K76" s="154"/>
      <c r="L76" s="629"/>
      <c r="M76" s="183"/>
      <c r="N76" s="183"/>
      <c r="O76" s="183"/>
      <c r="P76" s="629"/>
      <c r="Q76" s="1"/>
      <c r="R76" s="4"/>
      <c r="S76" s="2"/>
    </row>
  </sheetData>
  <mergeCells count="17">
    <mergeCell ref="C23:D23"/>
    <mergeCell ref="C31:D31"/>
    <mergeCell ref="C49:D49"/>
    <mergeCell ref="D1:R1"/>
    <mergeCell ref="B2:D2"/>
    <mergeCell ref="C5:D6"/>
    <mergeCell ref="E5:N5"/>
    <mergeCell ref="E6:N6"/>
    <mergeCell ref="O6:Q6"/>
    <mergeCell ref="C8:D8"/>
    <mergeCell ref="C16:D16"/>
    <mergeCell ref="C22:D22"/>
    <mergeCell ref="C53:D53"/>
    <mergeCell ref="C65:D65"/>
    <mergeCell ref="C73:Q73"/>
    <mergeCell ref="C75:Q75"/>
    <mergeCell ref="C76:D76"/>
  </mergeCells>
  <conditionalFormatting sqref="E7:Q7">
    <cfRule type="cellIs" dxfId="14" priority="1" operator="equal">
      <formula>"jan."</formula>
    </cfRule>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X52"/>
  <sheetViews>
    <sheetView workbookViewId="0"/>
  </sheetViews>
  <sheetFormatPr defaultRowHeight="12.75" x14ac:dyDescent="0.2"/>
  <cols>
    <col min="1" max="1" width="1" style="418" customWidth="1"/>
    <col min="2" max="2" width="2.5703125" style="418" customWidth="1"/>
    <col min="3" max="3" width="1" style="418" customWidth="1"/>
    <col min="4" max="4" width="23.42578125" style="418" customWidth="1"/>
    <col min="5" max="5" width="5.42578125" style="418" customWidth="1"/>
    <col min="6" max="6" width="5.42578125" style="413" customWidth="1"/>
    <col min="7" max="17" width="5.42578125" style="418" customWidth="1"/>
    <col min="18" max="18" width="2.5703125" style="418" customWidth="1"/>
    <col min="19" max="19" width="1" style="418" customWidth="1"/>
    <col min="20" max="24" width="9.140625" style="481"/>
    <col min="25" max="16384" width="9.140625" style="418"/>
  </cols>
  <sheetData>
    <row r="1" spans="1:24" ht="13.5" customHeight="1" x14ac:dyDescent="0.2">
      <c r="A1" s="413"/>
      <c r="B1" s="1510" t="s">
        <v>323</v>
      </c>
      <c r="C1" s="1511"/>
      <c r="D1" s="1511"/>
      <c r="E1" s="1511"/>
      <c r="F1" s="1511"/>
      <c r="G1" s="1511"/>
      <c r="H1" s="1511"/>
      <c r="I1" s="450"/>
      <c r="J1" s="450"/>
      <c r="K1" s="450"/>
      <c r="L1" s="450"/>
      <c r="M1" s="450"/>
      <c r="N1" s="450"/>
      <c r="O1" s="450"/>
      <c r="P1" s="450"/>
      <c r="Q1" s="423"/>
      <c r="R1" s="423"/>
      <c r="S1" s="413"/>
    </row>
    <row r="2" spans="1:24" ht="6" customHeight="1" x14ac:dyDescent="0.2">
      <c r="A2" s="413"/>
      <c r="B2" s="1274"/>
      <c r="C2" s="1273"/>
      <c r="D2" s="1273"/>
      <c r="E2" s="470"/>
      <c r="F2" s="470"/>
      <c r="G2" s="470"/>
      <c r="H2" s="470"/>
      <c r="I2" s="470"/>
      <c r="J2" s="470"/>
      <c r="K2" s="470"/>
      <c r="L2" s="470"/>
      <c r="M2" s="470"/>
      <c r="N2" s="470"/>
      <c r="O2" s="470"/>
      <c r="P2" s="470"/>
      <c r="Q2" s="470"/>
      <c r="R2" s="422"/>
      <c r="S2" s="413"/>
    </row>
    <row r="3" spans="1:24" ht="13.5" customHeight="1" thickBot="1" x14ac:dyDescent="0.25">
      <c r="A3" s="413"/>
      <c r="B3" s="423"/>
      <c r="C3" s="423"/>
      <c r="D3" s="423"/>
      <c r="E3" s="773"/>
      <c r="F3" s="773"/>
      <c r="G3" s="773"/>
      <c r="H3" s="773"/>
      <c r="I3" s="773"/>
      <c r="J3" s="773"/>
      <c r="K3" s="773"/>
      <c r="L3" s="773"/>
      <c r="M3" s="773"/>
      <c r="N3" s="773"/>
      <c r="O3" s="773"/>
      <c r="P3" s="773"/>
      <c r="Q3" s="773" t="s">
        <v>73</v>
      </c>
      <c r="R3" s="630"/>
      <c r="S3" s="413"/>
    </row>
    <row r="4" spans="1:24" s="427" customFormat="1" ht="13.5" customHeight="1" thickBot="1" x14ac:dyDescent="0.25">
      <c r="A4" s="425"/>
      <c r="B4" s="426"/>
      <c r="C4" s="631" t="s">
        <v>225</v>
      </c>
      <c r="D4" s="632"/>
      <c r="E4" s="632"/>
      <c r="F4" s="632"/>
      <c r="G4" s="632"/>
      <c r="H4" s="632"/>
      <c r="I4" s="632"/>
      <c r="J4" s="632"/>
      <c r="K4" s="632"/>
      <c r="L4" s="632"/>
      <c r="M4" s="632"/>
      <c r="N4" s="632"/>
      <c r="O4" s="632"/>
      <c r="P4" s="632"/>
      <c r="Q4" s="633"/>
      <c r="R4" s="630"/>
      <c r="S4" s="425"/>
      <c r="T4" s="761"/>
      <c r="U4" s="761"/>
      <c r="V4" s="761"/>
      <c r="W4" s="761"/>
      <c r="X4" s="761"/>
    </row>
    <row r="5" spans="1:24" ht="4.5" customHeight="1" x14ac:dyDescent="0.2">
      <c r="A5" s="413"/>
      <c r="B5" s="423"/>
      <c r="C5" s="1512" t="s">
        <v>78</v>
      </c>
      <c r="D5" s="1512"/>
      <c r="E5" s="539"/>
      <c r="F5" s="539"/>
      <c r="G5" s="539"/>
      <c r="H5" s="539"/>
      <c r="I5" s="539"/>
      <c r="J5" s="539"/>
      <c r="K5" s="539"/>
      <c r="L5" s="539"/>
      <c r="M5" s="539"/>
      <c r="N5" s="539"/>
      <c r="O5" s="539"/>
      <c r="P5" s="539"/>
      <c r="Q5" s="539"/>
      <c r="R5" s="630"/>
      <c r="S5" s="413"/>
      <c r="T5" s="1248"/>
      <c r="U5" s="1248"/>
      <c r="V5" s="1248"/>
      <c r="W5" s="1248"/>
      <c r="X5" s="1248"/>
    </row>
    <row r="6" spans="1:24" ht="13.5" customHeight="1" x14ac:dyDescent="0.2">
      <c r="A6" s="413"/>
      <c r="B6" s="423"/>
      <c r="C6" s="1512"/>
      <c r="D6" s="1512"/>
      <c r="E6" s="1509" t="s">
        <v>554</v>
      </c>
      <c r="F6" s="1509"/>
      <c r="G6" s="1509"/>
      <c r="H6" s="1509"/>
      <c r="I6" s="1509"/>
      <c r="J6" s="1509"/>
      <c r="K6" s="1509"/>
      <c r="L6" s="1509"/>
      <c r="M6" s="1509"/>
      <c r="N6" s="1509"/>
      <c r="O6" s="1272"/>
      <c r="P6" s="1357" t="s">
        <v>555</v>
      </c>
      <c r="Q6" s="1357"/>
      <c r="R6" s="630"/>
      <c r="S6" s="413"/>
      <c r="T6" s="1248"/>
      <c r="U6" s="1248"/>
      <c r="V6" s="1248"/>
      <c r="W6" s="1248"/>
      <c r="X6" s="1248"/>
    </row>
    <row r="7" spans="1:24" x14ac:dyDescent="0.2">
      <c r="A7" s="413"/>
      <c r="B7" s="423"/>
      <c r="C7" s="428"/>
      <c r="D7" s="428"/>
      <c r="E7" s="733" t="s">
        <v>103</v>
      </c>
      <c r="F7" s="733" t="s">
        <v>102</v>
      </c>
      <c r="G7" s="733" t="s">
        <v>101</v>
      </c>
      <c r="H7" s="733" t="s">
        <v>100</v>
      </c>
      <c r="I7" s="733" t="s">
        <v>99</v>
      </c>
      <c r="J7" s="733" t="s">
        <v>98</v>
      </c>
      <c r="K7" s="733" t="s">
        <v>97</v>
      </c>
      <c r="L7" s="733" t="s">
        <v>96</v>
      </c>
      <c r="M7" s="733" t="s">
        <v>95</v>
      </c>
      <c r="N7" s="733" t="s">
        <v>94</v>
      </c>
      <c r="O7" s="733" t="s">
        <v>93</v>
      </c>
      <c r="P7" s="733" t="s">
        <v>104</v>
      </c>
      <c r="Q7" s="733" t="s">
        <v>103</v>
      </c>
      <c r="R7" s="424"/>
      <c r="S7" s="413"/>
      <c r="T7" s="1248"/>
      <c r="U7" s="1248"/>
      <c r="V7" s="1388"/>
      <c r="W7" s="1248"/>
      <c r="X7" s="1248"/>
    </row>
    <row r="8" spans="1:24" s="637" customFormat="1" ht="22.5" customHeight="1" x14ac:dyDescent="0.2">
      <c r="A8" s="634"/>
      <c r="B8" s="635"/>
      <c r="C8" s="1513" t="s">
        <v>68</v>
      </c>
      <c r="D8" s="1513"/>
      <c r="E8" s="409">
        <v>835626</v>
      </c>
      <c r="F8" s="410">
        <v>818822</v>
      </c>
      <c r="G8" s="410">
        <v>796466</v>
      </c>
      <c r="H8" s="410">
        <v>776883</v>
      </c>
      <c r="I8" s="410">
        <v>764836</v>
      </c>
      <c r="J8" s="410">
        <v>757282</v>
      </c>
      <c r="K8" s="410">
        <v>759019</v>
      </c>
      <c r="L8" s="410">
        <v>763098</v>
      </c>
      <c r="M8" s="410">
        <v>766983</v>
      </c>
      <c r="N8" s="410">
        <v>763346</v>
      </c>
      <c r="O8" s="410">
        <v>770950</v>
      </c>
      <c r="P8" s="410">
        <v>765373</v>
      </c>
      <c r="Q8" s="410">
        <v>754676</v>
      </c>
      <c r="R8" s="636"/>
      <c r="S8" s="634"/>
      <c r="T8" s="1389"/>
      <c r="U8" s="1248"/>
      <c r="V8" s="1389"/>
      <c r="W8" s="1248"/>
      <c r="X8" s="1248"/>
    </row>
    <row r="9" spans="1:24" s="427" customFormat="1" ht="18.75" customHeight="1" x14ac:dyDescent="0.2">
      <c r="A9" s="425"/>
      <c r="B9" s="426"/>
      <c r="C9" s="432"/>
      <c r="D9" s="472" t="s">
        <v>333</v>
      </c>
      <c r="E9" s="473">
        <v>590605</v>
      </c>
      <c r="F9" s="474">
        <v>573382</v>
      </c>
      <c r="G9" s="474">
        <v>554070</v>
      </c>
      <c r="H9" s="474">
        <v>536656</v>
      </c>
      <c r="I9" s="474">
        <v>532698</v>
      </c>
      <c r="J9" s="474">
        <v>536581</v>
      </c>
      <c r="K9" s="474">
        <v>538713</v>
      </c>
      <c r="L9" s="474">
        <v>542030</v>
      </c>
      <c r="M9" s="474">
        <v>550250</v>
      </c>
      <c r="N9" s="474">
        <v>555167</v>
      </c>
      <c r="O9" s="474">
        <v>570380</v>
      </c>
      <c r="P9" s="474">
        <v>575999</v>
      </c>
      <c r="Q9" s="474">
        <v>575075</v>
      </c>
      <c r="R9" s="456"/>
      <c r="S9" s="425"/>
      <c r="T9" s="761"/>
      <c r="U9" s="1390"/>
      <c r="V9" s="1389"/>
      <c r="W9" s="761"/>
      <c r="X9" s="761"/>
    </row>
    <row r="10" spans="1:24" s="427" customFormat="1" ht="18.75" customHeight="1" x14ac:dyDescent="0.2">
      <c r="A10" s="425"/>
      <c r="B10" s="426"/>
      <c r="C10" s="432"/>
      <c r="D10" s="472" t="s">
        <v>226</v>
      </c>
      <c r="E10" s="473">
        <v>61790</v>
      </c>
      <c r="F10" s="474">
        <v>62352</v>
      </c>
      <c r="G10" s="474">
        <v>62548</v>
      </c>
      <c r="H10" s="474">
        <v>61512</v>
      </c>
      <c r="I10" s="474">
        <v>61827</v>
      </c>
      <c r="J10" s="474">
        <v>62274</v>
      </c>
      <c r="K10" s="474">
        <v>62435</v>
      </c>
      <c r="L10" s="474">
        <v>64281</v>
      </c>
      <c r="M10" s="474">
        <v>64661</v>
      </c>
      <c r="N10" s="474">
        <v>63766</v>
      </c>
      <c r="O10" s="474">
        <v>64582</v>
      </c>
      <c r="P10" s="474">
        <v>63024</v>
      </c>
      <c r="Q10" s="474">
        <v>63484</v>
      </c>
      <c r="R10" s="456"/>
      <c r="S10" s="425"/>
      <c r="T10" s="761"/>
      <c r="U10" s="761"/>
      <c r="V10" s="1389"/>
      <c r="W10" s="761"/>
      <c r="X10" s="761"/>
    </row>
    <row r="11" spans="1:24" s="427" customFormat="1" ht="18.75" customHeight="1" x14ac:dyDescent="0.2">
      <c r="A11" s="425"/>
      <c r="B11" s="426"/>
      <c r="C11" s="432"/>
      <c r="D11" s="472" t="s">
        <v>227</v>
      </c>
      <c r="E11" s="473">
        <v>160963</v>
      </c>
      <c r="F11" s="474">
        <v>160168</v>
      </c>
      <c r="G11" s="474">
        <v>158051</v>
      </c>
      <c r="H11" s="474">
        <v>155892</v>
      </c>
      <c r="I11" s="474">
        <v>146321</v>
      </c>
      <c r="J11" s="474">
        <v>135308</v>
      </c>
      <c r="K11" s="474">
        <v>134594</v>
      </c>
      <c r="L11" s="474">
        <v>133858</v>
      </c>
      <c r="M11" s="474">
        <v>129471</v>
      </c>
      <c r="N11" s="474">
        <v>122486</v>
      </c>
      <c r="O11" s="474">
        <v>114433</v>
      </c>
      <c r="P11" s="474">
        <v>104602</v>
      </c>
      <c r="Q11" s="474">
        <v>94036</v>
      </c>
      <c r="R11" s="456"/>
      <c r="S11" s="425"/>
      <c r="T11" s="761"/>
      <c r="U11" s="761"/>
      <c r="V11" s="1389"/>
      <c r="W11" s="761"/>
      <c r="X11" s="761"/>
    </row>
    <row r="12" spans="1:24" s="427" customFormat="1" ht="22.5" customHeight="1" x14ac:dyDescent="0.2">
      <c r="A12" s="425"/>
      <c r="B12" s="426"/>
      <c r="C12" s="432"/>
      <c r="D12" s="475" t="s">
        <v>334</v>
      </c>
      <c r="E12" s="473">
        <v>22268</v>
      </c>
      <c r="F12" s="474">
        <v>22920</v>
      </c>
      <c r="G12" s="474">
        <v>21797</v>
      </c>
      <c r="H12" s="474">
        <v>22823</v>
      </c>
      <c r="I12" s="474">
        <v>23990</v>
      </c>
      <c r="J12" s="474">
        <v>23119</v>
      </c>
      <c r="K12" s="474">
        <v>23277</v>
      </c>
      <c r="L12" s="474">
        <v>22929</v>
      </c>
      <c r="M12" s="474">
        <v>22601</v>
      </c>
      <c r="N12" s="474">
        <v>21927</v>
      </c>
      <c r="O12" s="474">
        <v>21555</v>
      </c>
      <c r="P12" s="474">
        <v>21748</v>
      </c>
      <c r="Q12" s="474">
        <v>22081</v>
      </c>
      <c r="R12" s="456"/>
      <c r="S12" s="425"/>
      <c r="T12" s="761"/>
      <c r="U12" s="761"/>
      <c r="V12" s="1389"/>
      <c r="W12" s="761"/>
      <c r="X12" s="761"/>
    </row>
    <row r="13" spans="1:24" ht="15.75" customHeight="1" thickBot="1" x14ac:dyDescent="0.25">
      <c r="A13" s="413"/>
      <c r="B13" s="423"/>
      <c r="C13" s="428"/>
      <c r="D13" s="428"/>
      <c r="E13" s="773"/>
      <c r="F13" s="773"/>
      <c r="G13" s="773"/>
      <c r="H13" s="773"/>
      <c r="I13" s="773"/>
      <c r="J13" s="773"/>
      <c r="K13" s="773"/>
      <c r="L13" s="773"/>
      <c r="M13" s="773"/>
      <c r="N13" s="773"/>
      <c r="O13" s="773"/>
      <c r="P13" s="773"/>
      <c r="Q13" s="485"/>
      <c r="R13" s="424"/>
      <c r="S13" s="413"/>
      <c r="T13" s="1248"/>
      <c r="U13" s="1248"/>
      <c r="V13" s="1389"/>
      <c r="W13" s="1248"/>
      <c r="X13" s="1248"/>
    </row>
    <row r="14" spans="1:24" ht="13.5" customHeight="1" thickBot="1" x14ac:dyDescent="0.25">
      <c r="A14" s="413"/>
      <c r="B14" s="423"/>
      <c r="C14" s="631" t="s">
        <v>25</v>
      </c>
      <c r="D14" s="632"/>
      <c r="E14" s="632"/>
      <c r="F14" s="632"/>
      <c r="G14" s="632"/>
      <c r="H14" s="632"/>
      <c r="I14" s="632"/>
      <c r="J14" s="632"/>
      <c r="K14" s="632"/>
      <c r="L14" s="632"/>
      <c r="M14" s="632"/>
      <c r="N14" s="632"/>
      <c r="O14" s="632"/>
      <c r="P14" s="632"/>
      <c r="Q14" s="633"/>
      <c r="R14" s="424"/>
      <c r="S14" s="413"/>
      <c r="T14" s="1248"/>
      <c r="U14" s="1248"/>
      <c r="V14" s="1389"/>
      <c r="W14" s="1248"/>
      <c r="X14" s="1248"/>
    </row>
    <row r="15" spans="1:24" ht="9.75" customHeight="1" x14ac:dyDescent="0.2">
      <c r="A15" s="413"/>
      <c r="B15" s="423"/>
      <c r="C15" s="1512" t="s">
        <v>78</v>
      </c>
      <c r="D15" s="1512"/>
      <c r="E15" s="431"/>
      <c r="F15" s="431"/>
      <c r="G15" s="431"/>
      <c r="H15" s="431"/>
      <c r="I15" s="431"/>
      <c r="J15" s="431"/>
      <c r="K15" s="431"/>
      <c r="L15" s="431"/>
      <c r="M15" s="431"/>
      <c r="N15" s="431"/>
      <c r="O15" s="431"/>
      <c r="P15" s="431"/>
      <c r="Q15" s="521"/>
      <c r="R15" s="424"/>
      <c r="S15" s="413"/>
      <c r="T15" s="1248"/>
      <c r="U15" s="1248"/>
      <c r="V15" s="1389"/>
      <c r="W15" s="1248"/>
      <c r="X15" s="1248"/>
    </row>
    <row r="16" spans="1:24" s="637" customFormat="1" ht="22.5" customHeight="1" x14ac:dyDescent="0.2">
      <c r="A16" s="634"/>
      <c r="B16" s="635"/>
      <c r="C16" s="1513" t="s">
        <v>68</v>
      </c>
      <c r="D16" s="1513"/>
      <c r="E16" s="409">
        <v>590605</v>
      </c>
      <c r="F16" s="410">
        <v>573382</v>
      </c>
      <c r="G16" s="410">
        <v>554070</v>
      </c>
      <c r="H16" s="410">
        <v>536656</v>
      </c>
      <c r="I16" s="410">
        <v>532698</v>
      </c>
      <c r="J16" s="410">
        <v>536581</v>
      </c>
      <c r="K16" s="410">
        <v>538713</v>
      </c>
      <c r="L16" s="410">
        <v>542030</v>
      </c>
      <c r="M16" s="410">
        <v>550250</v>
      </c>
      <c r="N16" s="410">
        <v>555167</v>
      </c>
      <c r="O16" s="410">
        <v>570380</v>
      </c>
      <c r="P16" s="410">
        <v>575999</v>
      </c>
      <c r="Q16" s="410">
        <v>575075</v>
      </c>
      <c r="R16" s="636"/>
      <c r="S16" s="634"/>
      <c r="T16" s="1391"/>
      <c r="U16" s="1392"/>
      <c r="V16" s="1389"/>
      <c r="W16" s="1393"/>
      <c r="X16" s="1391"/>
    </row>
    <row r="17" spans="1:24" ht="22.5" customHeight="1" x14ac:dyDescent="0.2">
      <c r="A17" s="413"/>
      <c r="B17" s="423"/>
      <c r="C17" s="591"/>
      <c r="D17" s="477" t="s">
        <v>72</v>
      </c>
      <c r="E17" s="152">
        <v>287168</v>
      </c>
      <c r="F17" s="162">
        <v>278654</v>
      </c>
      <c r="G17" s="162">
        <v>268637</v>
      </c>
      <c r="H17" s="162">
        <v>256915</v>
      </c>
      <c r="I17" s="162">
        <v>252539</v>
      </c>
      <c r="J17" s="162">
        <v>252227</v>
      </c>
      <c r="K17" s="162">
        <v>253291</v>
      </c>
      <c r="L17" s="162">
        <v>256753</v>
      </c>
      <c r="M17" s="162">
        <v>262397</v>
      </c>
      <c r="N17" s="162">
        <v>267051</v>
      </c>
      <c r="O17" s="162">
        <v>274362</v>
      </c>
      <c r="P17" s="162">
        <v>276279</v>
      </c>
      <c r="Q17" s="162">
        <v>274995</v>
      </c>
      <c r="R17" s="424"/>
      <c r="S17" s="413"/>
      <c r="T17" s="1248"/>
      <c r="U17" s="1248"/>
      <c r="V17" s="1394"/>
      <c r="W17" s="1395"/>
      <c r="X17" s="1248"/>
    </row>
    <row r="18" spans="1:24" ht="15.75" customHeight="1" x14ac:dyDescent="0.2">
      <c r="A18" s="413"/>
      <c r="B18" s="423"/>
      <c r="C18" s="591"/>
      <c r="D18" s="477" t="s">
        <v>71</v>
      </c>
      <c r="E18" s="152">
        <v>303437</v>
      </c>
      <c r="F18" s="162">
        <v>294728</v>
      </c>
      <c r="G18" s="162">
        <v>285433</v>
      </c>
      <c r="H18" s="162">
        <v>279741</v>
      </c>
      <c r="I18" s="162">
        <v>280159</v>
      </c>
      <c r="J18" s="162">
        <v>284354</v>
      </c>
      <c r="K18" s="162">
        <v>285422</v>
      </c>
      <c r="L18" s="162">
        <v>285277</v>
      </c>
      <c r="M18" s="162">
        <v>287853</v>
      </c>
      <c r="N18" s="162">
        <v>288116</v>
      </c>
      <c r="O18" s="162">
        <v>296018</v>
      </c>
      <c r="P18" s="162">
        <v>299720</v>
      </c>
      <c r="Q18" s="162">
        <v>300080</v>
      </c>
      <c r="R18" s="424"/>
      <c r="S18" s="413"/>
      <c r="T18" s="1248"/>
      <c r="U18" s="1248"/>
      <c r="V18" s="1389"/>
      <c r="W18" s="1248"/>
      <c r="X18" s="1248"/>
    </row>
    <row r="19" spans="1:24" ht="22.5" customHeight="1" x14ac:dyDescent="0.2">
      <c r="A19" s="413"/>
      <c r="B19" s="423"/>
      <c r="C19" s="591"/>
      <c r="D19" s="477" t="s">
        <v>228</v>
      </c>
      <c r="E19" s="152">
        <v>74342</v>
      </c>
      <c r="F19" s="162">
        <v>69680</v>
      </c>
      <c r="G19" s="162">
        <v>65808</v>
      </c>
      <c r="H19" s="162">
        <v>60609</v>
      </c>
      <c r="I19" s="162">
        <v>60832</v>
      </c>
      <c r="J19" s="162">
        <v>63155</v>
      </c>
      <c r="K19" s="162">
        <v>67548</v>
      </c>
      <c r="L19" s="162">
        <v>71287</v>
      </c>
      <c r="M19" s="162">
        <v>71290</v>
      </c>
      <c r="N19" s="162">
        <v>69222</v>
      </c>
      <c r="O19" s="162">
        <v>72870</v>
      </c>
      <c r="P19" s="162">
        <v>73952</v>
      </c>
      <c r="Q19" s="162">
        <v>72895</v>
      </c>
      <c r="R19" s="424"/>
      <c r="S19" s="413"/>
      <c r="T19" s="1248"/>
      <c r="U19" s="1248"/>
      <c r="V19" s="1389"/>
      <c r="W19" s="1248"/>
      <c r="X19" s="1248"/>
    </row>
    <row r="20" spans="1:24" ht="15.75" customHeight="1" x14ac:dyDescent="0.2">
      <c r="A20" s="413"/>
      <c r="B20" s="423"/>
      <c r="C20" s="591"/>
      <c r="D20" s="477" t="s">
        <v>229</v>
      </c>
      <c r="E20" s="152">
        <v>516263</v>
      </c>
      <c r="F20" s="162">
        <v>503702</v>
      </c>
      <c r="G20" s="162">
        <v>488262</v>
      </c>
      <c r="H20" s="162">
        <v>476047</v>
      </c>
      <c r="I20" s="162">
        <v>471866</v>
      </c>
      <c r="J20" s="162">
        <v>473426</v>
      </c>
      <c r="K20" s="162">
        <v>471165</v>
      </c>
      <c r="L20" s="162">
        <v>470743</v>
      </c>
      <c r="M20" s="162">
        <v>478960</v>
      </c>
      <c r="N20" s="162">
        <v>485945</v>
      </c>
      <c r="O20" s="162">
        <v>497510</v>
      </c>
      <c r="P20" s="162">
        <v>502047</v>
      </c>
      <c r="Q20" s="162">
        <v>502180</v>
      </c>
      <c r="R20" s="424"/>
      <c r="S20" s="413"/>
      <c r="T20" s="1389"/>
      <c r="U20" s="1395"/>
      <c r="V20" s="1389"/>
      <c r="W20" s="1248"/>
      <c r="X20" s="1248"/>
    </row>
    <row r="21" spans="1:24" ht="22.5" customHeight="1" x14ac:dyDescent="0.2">
      <c r="A21" s="413"/>
      <c r="B21" s="423"/>
      <c r="C21" s="591"/>
      <c r="D21" s="477" t="s">
        <v>218</v>
      </c>
      <c r="E21" s="152">
        <v>64130</v>
      </c>
      <c r="F21" s="162">
        <v>61280</v>
      </c>
      <c r="G21" s="162">
        <v>58854</v>
      </c>
      <c r="H21" s="162">
        <v>55386</v>
      </c>
      <c r="I21" s="162">
        <v>56806</v>
      </c>
      <c r="J21" s="162">
        <v>59466</v>
      </c>
      <c r="K21" s="162">
        <v>62630</v>
      </c>
      <c r="L21" s="162">
        <v>63545</v>
      </c>
      <c r="M21" s="162">
        <v>62182</v>
      </c>
      <c r="N21" s="162">
        <v>59726</v>
      </c>
      <c r="O21" s="162">
        <v>61992</v>
      </c>
      <c r="P21" s="162">
        <v>62628</v>
      </c>
      <c r="Q21" s="162">
        <v>62933</v>
      </c>
      <c r="R21" s="424"/>
      <c r="S21" s="413"/>
      <c r="T21" s="1248"/>
      <c r="U21" s="1395"/>
      <c r="V21" s="1396"/>
      <c r="W21" s="1389"/>
      <c r="X21" s="1248"/>
    </row>
    <row r="22" spans="1:24" ht="15.75" customHeight="1" x14ac:dyDescent="0.2">
      <c r="A22" s="413"/>
      <c r="B22" s="423"/>
      <c r="C22" s="591"/>
      <c r="D22" s="477" t="s">
        <v>230</v>
      </c>
      <c r="E22" s="152">
        <v>526475</v>
      </c>
      <c r="F22" s="162">
        <v>512102</v>
      </c>
      <c r="G22" s="162">
        <v>495216</v>
      </c>
      <c r="H22" s="162">
        <v>481270</v>
      </c>
      <c r="I22" s="162">
        <v>475892</v>
      </c>
      <c r="J22" s="162">
        <v>477115</v>
      </c>
      <c r="K22" s="162">
        <v>476083</v>
      </c>
      <c r="L22" s="162">
        <v>478485</v>
      </c>
      <c r="M22" s="162">
        <v>488068</v>
      </c>
      <c r="N22" s="162">
        <v>495441</v>
      </c>
      <c r="O22" s="162">
        <v>508388</v>
      </c>
      <c r="P22" s="162">
        <v>513371</v>
      </c>
      <c r="Q22" s="162">
        <v>512142</v>
      </c>
      <c r="R22" s="424"/>
      <c r="S22" s="413"/>
      <c r="T22" s="1248"/>
      <c r="U22" s="1395"/>
      <c r="V22" s="1396"/>
      <c r="W22" s="1248"/>
      <c r="X22" s="1248"/>
    </row>
    <row r="23" spans="1:24" ht="15" customHeight="1" x14ac:dyDescent="0.2">
      <c r="A23" s="413"/>
      <c r="B23" s="423"/>
      <c r="C23" s="477"/>
      <c r="D23" s="479" t="s">
        <v>337</v>
      </c>
      <c r="E23" s="152">
        <v>21245</v>
      </c>
      <c r="F23" s="162">
        <v>19549</v>
      </c>
      <c r="G23" s="162">
        <v>18270</v>
      </c>
      <c r="H23" s="162">
        <v>18011</v>
      </c>
      <c r="I23" s="162">
        <v>18259</v>
      </c>
      <c r="J23" s="162">
        <v>18056</v>
      </c>
      <c r="K23" s="162">
        <v>18258</v>
      </c>
      <c r="L23" s="162">
        <v>19450</v>
      </c>
      <c r="M23" s="162">
        <v>19787</v>
      </c>
      <c r="N23" s="162">
        <v>20944</v>
      </c>
      <c r="O23" s="162">
        <v>21456</v>
      </c>
      <c r="P23" s="162">
        <v>21900</v>
      </c>
      <c r="Q23" s="162">
        <v>22094</v>
      </c>
      <c r="R23" s="424"/>
      <c r="S23" s="413"/>
      <c r="T23" s="1248"/>
      <c r="U23" s="1248"/>
      <c r="V23" s="1389"/>
      <c r="W23" s="1395"/>
      <c r="X23" s="1248"/>
    </row>
    <row r="24" spans="1:24" ht="15" customHeight="1" x14ac:dyDescent="0.2">
      <c r="A24" s="413"/>
      <c r="B24" s="423"/>
      <c r="C24" s="206"/>
      <c r="D24" s="98" t="s">
        <v>219</v>
      </c>
      <c r="E24" s="152">
        <v>155959</v>
      </c>
      <c r="F24" s="162">
        <v>152477</v>
      </c>
      <c r="G24" s="162">
        <v>147675</v>
      </c>
      <c r="H24" s="162">
        <v>142345</v>
      </c>
      <c r="I24" s="162">
        <v>138860</v>
      </c>
      <c r="J24" s="162">
        <v>138725</v>
      </c>
      <c r="K24" s="162">
        <v>136398</v>
      </c>
      <c r="L24" s="162">
        <v>135587</v>
      </c>
      <c r="M24" s="162">
        <v>136236</v>
      </c>
      <c r="N24" s="162">
        <v>137870</v>
      </c>
      <c r="O24" s="162">
        <v>140438</v>
      </c>
      <c r="P24" s="162">
        <v>140914</v>
      </c>
      <c r="Q24" s="162">
        <v>140566</v>
      </c>
      <c r="R24" s="424"/>
      <c r="S24" s="413"/>
      <c r="T24" s="1248"/>
      <c r="U24" s="1248"/>
      <c r="V24" s="1389"/>
      <c r="W24" s="1248"/>
      <c r="X24" s="1248"/>
    </row>
    <row r="25" spans="1:24" ht="15" customHeight="1" x14ac:dyDescent="0.2">
      <c r="A25" s="413"/>
      <c r="B25" s="423"/>
      <c r="C25" s="206"/>
      <c r="D25" s="98" t="s">
        <v>167</v>
      </c>
      <c r="E25" s="152">
        <v>346351</v>
      </c>
      <c r="F25" s="162">
        <v>337306</v>
      </c>
      <c r="G25" s="162">
        <v>326554</v>
      </c>
      <c r="H25" s="162">
        <v>318256</v>
      </c>
      <c r="I25" s="162">
        <v>316189</v>
      </c>
      <c r="J25" s="162">
        <v>317806</v>
      </c>
      <c r="K25" s="162">
        <v>318515</v>
      </c>
      <c r="L25" s="162">
        <v>319559</v>
      </c>
      <c r="M25" s="162">
        <v>327720</v>
      </c>
      <c r="N25" s="162">
        <v>331958</v>
      </c>
      <c r="O25" s="162">
        <v>341449</v>
      </c>
      <c r="P25" s="162">
        <v>345224</v>
      </c>
      <c r="Q25" s="162">
        <v>344075</v>
      </c>
      <c r="R25" s="424"/>
      <c r="S25" s="413"/>
      <c r="T25" s="1248"/>
      <c r="U25" s="1248"/>
      <c r="V25" s="1389"/>
      <c r="W25" s="1248"/>
      <c r="X25" s="1248"/>
    </row>
    <row r="26" spans="1:24" ht="15" customHeight="1" x14ac:dyDescent="0.2">
      <c r="A26" s="413"/>
      <c r="B26" s="423"/>
      <c r="C26" s="206"/>
      <c r="D26" s="98" t="s">
        <v>220</v>
      </c>
      <c r="E26" s="152">
        <v>2920</v>
      </c>
      <c r="F26" s="162">
        <v>2770</v>
      </c>
      <c r="G26" s="162">
        <v>2717</v>
      </c>
      <c r="H26" s="162">
        <v>2658</v>
      </c>
      <c r="I26" s="162">
        <v>2584</v>
      </c>
      <c r="J26" s="162">
        <v>2528</v>
      </c>
      <c r="K26" s="162">
        <v>2912</v>
      </c>
      <c r="L26" s="162">
        <v>3889</v>
      </c>
      <c r="M26" s="162">
        <v>4325</v>
      </c>
      <c r="N26" s="162">
        <v>4669</v>
      </c>
      <c r="O26" s="162">
        <v>5045</v>
      </c>
      <c r="P26" s="162">
        <v>5333</v>
      </c>
      <c r="Q26" s="162">
        <v>5407</v>
      </c>
      <c r="R26" s="424"/>
      <c r="S26" s="413"/>
      <c r="T26" s="1248"/>
      <c r="U26" s="1248"/>
      <c r="V26" s="1389"/>
      <c r="W26" s="1248"/>
      <c r="X26" s="1248"/>
    </row>
    <row r="27" spans="1:24" ht="22.5" customHeight="1" x14ac:dyDescent="0.2">
      <c r="A27" s="413"/>
      <c r="B27" s="423"/>
      <c r="C27" s="591"/>
      <c r="D27" s="477" t="s">
        <v>231</v>
      </c>
      <c r="E27" s="152">
        <v>299717</v>
      </c>
      <c r="F27" s="162">
        <v>287635</v>
      </c>
      <c r="G27" s="162">
        <v>274700</v>
      </c>
      <c r="H27" s="162">
        <v>263390</v>
      </c>
      <c r="I27" s="162">
        <v>263682</v>
      </c>
      <c r="J27" s="162">
        <v>268234</v>
      </c>
      <c r="K27" s="162">
        <v>272614</v>
      </c>
      <c r="L27" s="162">
        <v>278941</v>
      </c>
      <c r="M27" s="162">
        <v>287609</v>
      </c>
      <c r="N27" s="162">
        <v>295128</v>
      </c>
      <c r="O27" s="162">
        <v>305668</v>
      </c>
      <c r="P27" s="162">
        <v>308328</v>
      </c>
      <c r="Q27" s="162">
        <v>303320</v>
      </c>
      <c r="R27" s="424"/>
      <c r="S27" s="413"/>
      <c r="T27" s="1248"/>
      <c r="U27" s="1392"/>
      <c r="V27" s="1389"/>
      <c r="W27" s="1248"/>
      <c r="X27" s="1248"/>
    </row>
    <row r="28" spans="1:24" ht="15.75" customHeight="1" x14ac:dyDescent="0.2">
      <c r="A28" s="413"/>
      <c r="B28" s="423"/>
      <c r="C28" s="591"/>
      <c r="D28" s="477" t="s">
        <v>232</v>
      </c>
      <c r="E28" s="152">
        <v>290888</v>
      </c>
      <c r="F28" s="162">
        <v>285747</v>
      </c>
      <c r="G28" s="162">
        <v>279370</v>
      </c>
      <c r="H28" s="162">
        <v>273266</v>
      </c>
      <c r="I28" s="162">
        <v>269016</v>
      </c>
      <c r="J28" s="162">
        <v>268347</v>
      </c>
      <c r="K28" s="162">
        <v>266099</v>
      </c>
      <c r="L28" s="162">
        <v>263089</v>
      </c>
      <c r="M28" s="162">
        <v>262641</v>
      </c>
      <c r="N28" s="162">
        <v>260039</v>
      </c>
      <c r="O28" s="162">
        <v>264712</v>
      </c>
      <c r="P28" s="162">
        <v>267671</v>
      </c>
      <c r="Q28" s="162">
        <v>271755</v>
      </c>
      <c r="R28" s="424"/>
      <c r="S28" s="413"/>
      <c r="T28" s="1248"/>
      <c r="U28" s="1392"/>
      <c r="V28" s="1389"/>
      <c r="W28" s="1248"/>
      <c r="X28" s="1248"/>
    </row>
    <row r="29" spans="1:24" ht="22.5" customHeight="1" x14ac:dyDescent="0.2">
      <c r="A29" s="413"/>
      <c r="B29" s="423"/>
      <c r="C29" s="591"/>
      <c r="D29" s="477" t="s">
        <v>233</v>
      </c>
      <c r="E29" s="152">
        <v>33607</v>
      </c>
      <c r="F29" s="162">
        <v>33220</v>
      </c>
      <c r="G29" s="162">
        <v>32421</v>
      </c>
      <c r="H29" s="162">
        <v>31794</v>
      </c>
      <c r="I29" s="162">
        <v>31455</v>
      </c>
      <c r="J29" s="162">
        <v>31138</v>
      </c>
      <c r="K29" s="162">
        <v>30953</v>
      </c>
      <c r="L29" s="162">
        <v>31155</v>
      </c>
      <c r="M29" s="162">
        <v>31440</v>
      </c>
      <c r="N29" s="162">
        <v>31614</v>
      </c>
      <c r="O29" s="162">
        <v>31963</v>
      </c>
      <c r="P29" s="162">
        <v>32312</v>
      </c>
      <c r="Q29" s="162">
        <v>32785</v>
      </c>
      <c r="R29" s="424"/>
      <c r="S29" s="413"/>
      <c r="T29" s="1248"/>
      <c r="U29" s="1248"/>
      <c r="V29" s="1389"/>
      <c r="W29" s="1248"/>
      <c r="X29" s="1248"/>
    </row>
    <row r="30" spans="1:24" ht="15.75" customHeight="1" x14ac:dyDescent="0.2">
      <c r="A30" s="413"/>
      <c r="B30" s="423"/>
      <c r="C30" s="591"/>
      <c r="D30" s="477" t="s">
        <v>234</v>
      </c>
      <c r="E30" s="152">
        <v>126330</v>
      </c>
      <c r="F30" s="162">
        <v>123161</v>
      </c>
      <c r="G30" s="162">
        <v>118841</v>
      </c>
      <c r="H30" s="162">
        <v>116703</v>
      </c>
      <c r="I30" s="162">
        <v>114433</v>
      </c>
      <c r="J30" s="162">
        <v>113829</v>
      </c>
      <c r="K30" s="162">
        <v>111745</v>
      </c>
      <c r="L30" s="162">
        <v>111607</v>
      </c>
      <c r="M30" s="162">
        <v>112821</v>
      </c>
      <c r="N30" s="162">
        <v>113722</v>
      </c>
      <c r="O30" s="162">
        <v>114732</v>
      </c>
      <c r="P30" s="162">
        <v>115119</v>
      </c>
      <c r="Q30" s="162">
        <v>115209</v>
      </c>
      <c r="R30" s="424"/>
      <c r="S30" s="413"/>
      <c r="T30" s="1248"/>
      <c r="U30" s="1248"/>
      <c r="V30" s="1389"/>
      <c r="W30" s="1248"/>
      <c r="X30" s="1248"/>
    </row>
    <row r="31" spans="1:24" ht="15.75" customHeight="1" x14ac:dyDescent="0.2">
      <c r="A31" s="413"/>
      <c r="B31" s="423"/>
      <c r="C31" s="591"/>
      <c r="D31" s="477" t="s">
        <v>235</v>
      </c>
      <c r="E31" s="152">
        <v>94855</v>
      </c>
      <c r="F31" s="162">
        <v>91960</v>
      </c>
      <c r="G31" s="162">
        <v>89456</v>
      </c>
      <c r="H31" s="162">
        <v>87001</v>
      </c>
      <c r="I31" s="162">
        <v>85419</v>
      </c>
      <c r="J31" s="162">
        <v>85219</v>
      </c>
      <c r="K31" s="162">
        <v>84160</v>
      </c>
      <c r="L31" s="162">
        <v>85452</v>
      </c>
      <c r="M31" s="162">
        <v>87497</v>
      </c>
      <c r="N31" s="162">
        <v>89430</v>
      </c>
      <c r="O31" s="162">
        <v>91390</v>
      </c>
      <c r="P31" s="162">
        <v>92404</v>
      </c>
      <c r="Q31" s="162">
        <v>92246</v>
      </c>
      <c r="R31" s="424"/>
      <c r="S31" s="413"/>
      <c r="T31" s="1248"/>
      <c r="U31" s="1248"/>
      <c r="V31" s="1389"/>
      <c r="W31" s="1248"/>
      <c r="X31" s="1248"/>
    </row>
    <row r="32" spans="1:24" ht="15.75" customHeight="1" x14ac:dyDescent="0.2">
      <c r="A32" s="413"/>
      <c r="B32" s="423"/>
      <c r="C32" s="591"/>
      <c r="D32" s="477" t="s">
        <v>236</v>
      </c>
      <c r="E32" s="152">
        <v>117972</v>
      </c>
      <c r="F32" s="162">
        <v>114285</v>
      </c>
      <c r="G32" s="162">
        <v>110428</v>
      </c>
      <c r="H32" s="162">
        <v>106137</v>
      </c>
      <c r="I32" s="162">
        <v>103702</v>
      </c>
      <c r="J32" s="162">
        <v>104736</v>
      </c>
      <c r="K32" s="162">
        <v>103683</v>
      </c>
      <c r="L32" s="162">
        <v>105323</v>
      </c>
      <c r="M32" s="162">
        <v>108087</v>
      </c>
      <c r="N32" s="162">
        <v>109979</v>
      </c>
      <c r="O32" s="162">
        <v>113943</v>
      </c>
      <c r="P32" s="162">
        <v>115824</v>
      </c>
      <c r="Q32" s="162">
        <v>115653</v>
      </c>
      <c r="R32" s="424"/>
      <c r="S32" s="413"/>
      <c r="T32" s="1248"/>
      <c r="U32" s="1248"/>
      <c r="V32" s="1389"/>
      <c r="W32" s="1248"/>
      <c r="X32" s="1248"/>
    </row>
    <row r="33" spans="1:24" ht="15.75" customHeight="1" x14ac:dyDescent="0.2">
      <c r="A33" s="413"/>
      <c r="B33" s="423"/>
      <c r="C33" s="591"/>
      <c r="D33" s="477" t="s">
        <v>237</v>
      </c>
      <c r="E33" s="152">
        <v>140771</v>
      </c>
      <c r="F33" s="162">
        <v>136100</v>
      </c>
      <c r="G33" s="162">
        <v>130625</v>
      </c>
      <c r="H33" s="162">
        <v>124801</v>
      </c>
      <c r="I33" s="162">
        <v>124014</v>
      </c>
      <c r="J33" s="162">
        <v>127026</v>
      </c>
      <c r="K33" s="162">
        <v>129567</v>
      </c>
      <c r="L33" s="162">
        <v>133008</v>
      </c>
      <c r="M33" s="162">
        <v>135208</v>
      </c>
      <c r="N33" s="162">
        <v>136337</v>
      </c>
      <c r="O33" s="162">
        <v>141642</v>
      </c>
      <c r="P33" s="162">
        <v>143528</v>
      </c>
      <c r="Q33" s="162">
        <v>142688</v>
      </c>
      <c r="R33" s="424"/>
      <c r="S33" s="413"/>
      <c r="T33" s="1248"/>
      <c r="U33" s="1248"/>
      <c r="V33" s="1389"/>
      <c r="W33" s="1248"/>
      <c r="X33" s="1248"/>
    </row>
    <row r="34" spans="1:24" ht="15.75" customHeight="1" x14ac:dyDescent="0.2">
      <c r="A34" s="413"/>
      <c r="B34" s="423"/>
      <c r="C34" s="591"/>
      <c r="D34" s="477" t="s">
        <v>238</v>
      </c>
      <c r="E34" s="152">
        <v>77070</v>
      </c>
      <c r="F34" s="162">
        <v>74656</v>
      </c>
      <c r="G34" s="162">
        <v>72299</v>
      </c>
      <c r="H34" s="162">
        <v>70220</v>
      </c>
      <c r="I34" s="162">
        <v>73675</v>
      </c>
      <c r="J34" s="162">
        <v>74633</v>
      </c>
      <c r="K34" s="162">
        <v>78605</v>
      </c>
      <c r="L34" s="162">
        <v>75485</v>
      </c>
      <c r="M34" s="162">
        <v>75197</v>
      </c>
      <c r="N34" s="162">
        <v>74085</v>
      </c>
      <c r="O34" s="162">
        <v>76710</v>
      </c>
      <c r="P34" s="162">
        <v>76812</v>
      </c>
      <c r="Q34" s="162">
        <v>76494</v>
      </c>
      <c r="R34" s="424"/>
      <c r="S34" s="413"/>
      <c r="T34" s="1248"/>
      <c r="U34" s="1248"/>
      <c r="V34" s="1397"/>
      <c r="W34" s="1248"/>
      <c r="X34" s="1248"/>
    </row>
    <row r="35" spans="1:24" ht="22.5" customHeight="1" x14ac:dyDescent="0.2">
      <c r="A35" s="413"/>
      <c r="B35" s="423"/>
      <c r="C35" s="591"/>
      <c r="D35" s="477" t="s">
        <v>191</v>
      </c>
      <c r="E35" s="152">
        <v>245181</v>
      </c>
      <c r="F35" s="162">
        <v>239749</v>
      </c>
      <c r="G35" s="162">
        <v>233205</v>
      </c>
      <c r="H35" s="162">
        <v>229702</v>
      </c>
      <c r="I35" s="162">
        <v>230567</v>
      </c>
      <c r="J35" s="162">
        <v>235743</v>
      </c>
      <c r="K35" s="162">
        <v>232848</v>
      </c>
      <c r="L35" s="162">
        <v>230249</v>
      </c>
      <c r="M35" s="162">
        <v>230399</v>
      </c>
      <c r="N35" s="162">
        <v>231005</v>
      </c>
      <c r="O35" s="162">
        <v>235032</v>
      </c>
      <c r="P35" s="162">
        <v>235746</v>
      </c>
      <c r="Q35" s="162">
        <v>236307</v>
      </c>
      <c r="R35" s="424"/>
      <c r="S35" s="413"/>
      <c r="T35" s="1248"/>
      <c r="U35" s="1248"/>
      <c r="V35" s="1389"/>
      <c r="W35" s="1248"/>
      <c r="X35" s="1248"/>
    </row>
    <row r="36" spans="1:24" ht="15.75" customHeight="1" x14ac:dyDescent="0.2">
      <c r="A36" s="413"/>
      <c r="B36" s="423"/>
      <c r="C36" s="591"/>
      <c r="D36" s="477" t="s">
        <v>192</v>
      </c>
      <c r="E36" s="152">
        <v>104303</v>
      </c>
      <c r="F36" s="162">
        <v>101528</v>
      </c>
      <c r="G36" s="162">
        <v>97848</v>
      </c>
      <c r="H36" s="162">
        <v>94526</v>
      </c>
      <c r="I36" s="162">
        <v>93439</v>
      </c>
      <c r="J36" s="162">
        <v>93927</v>
      </c>
      <c r="K36" s="162">
        <v>94153</v>
      </c>
      <c r="L36" s="162">
        <v>94712</v>
      </c>
      <c r="M36" s="162">
        <v>95898</v>
      </c>
      <c r="N36" s="162">
        <v>98159</v>
      </c>
      <c r="O36" s="162">
        <v>101281</v>
      </c>
      <c r="P36" s="162">
        <v>102273</v>
      </c>
      <c r="Q36" s="162">
        <v>101878</v>
      </c>
      <c r="R36" s="424"/>
      <c r="S36" s="413"/>
      <c r="T36" s="1248"/>
      <c r="U36" s="1248"/>
      <c r="V36" s="1389"/>
      <c r="W36" s="1248"/>
      <c r="X36" s="1248"/>
    </row>
    <row r="37" spans="1:24" ht="15.75" customHeight="1" x14ac:dyDescent="0.2">
      <c r="A37" s="413"/>
      <c r="B37" s="423"/>
      <c r="C37" s="591"/>
      <c r="D37" s="477" t="s">
        <v>59</v>
      </c>
      <c r="E37" s="152">
        <v>141875</v>
      </c>
      <c r="F37" s="162">
        <v>137895</v>
      </c>
      <c r="G37" s="162">
        <v>134401</v>
      </c>
      <c r="H37" s="162">
        <v>127865</v>
      </c>
      <c r="I37" s="162">
        <v>126012</v>
      </c>
      <c r="J37" s="162">
        <v>125193</v>
      </c>
      <c r="K37" s="162">
        <v>127937</v>
      </c>
      <c r="L37" s="162">
        <v>128826</v>
      </c>
      <c r="M37" s="162">
        <v>128915</v>
      </c>
      <c r="N37" s="162">
        <v>130454</v>
      </c>
      <c r="O37" s="162">
        <v>135724</v>
      </c>
      <c r="P37" s="162">
        <v>138551</v>
      </c>
      <c r="Q37" s="162">
        <v>139385</v>
      </c>
      <c r="R37" s="424"/>
      <c r="S37" s="413"/>
      <c r="T37" s="1248"/>
      <c r="U37" s="1248"/>
      <c r="V37" s="1389"/>
      <c r="W37" s="1248"/>
      <c r="X37" s="1248"/>
    </row>
    <row r="38" spans="1:24" ht="15.75" customHeight="1" x14ac:dyDescent="0.2">
      <c r="A38" s="413"/>
      <c r="B38" s="423"/>
      <c r="C38" s="591"/>
      <c r="D38" s="477" t="s">
        <v>194</v>
      </c>
      <c r="E38" s="152">
        <v>38327</v>
      </c>
      <c r="F38" s="162">
        <v>36677</v>
      </c>
      <c r="G38" s="162">
        <v>34622</v>
      </c>
      <c r="H38" s="162">
        <v>33536</v>
      </c>
      <c r="I38" s="162">
        <v>33789</v>
      </c>
      <c r="J38" s="162">
        <v>33337</v>
      </c>
      <c r="K38" s="162">
        <v>34258</v>
      </c>
      <c r="L38" s="162">
        <v>35246</v>
      </c>
      <c r="M38" s="162">
        <v>35417</v>
      </c>
      <c r="N38" s="162">
        <v>35787</v>
      </c>
      <c r="O38" s="162">
        <v>37321</v>
      </c>
      <c r="P38" s="162">
        <v>38467</v>
      </c>
      <c r="Q38" s="162">
        <v>39820</v>
      </c>
      <c r="R38" s="424"/>
      <c r="S38" s="413"/>
      <c r="V38" s="1398"/>
    </row>
    <row r="39" spans="1:24" ht="15.75" customHeight="1" x14ac:dyDescent="0.2">
      <c r="A39" s="413"/>
      <c r="B39" s="423"/>
      <c r="C39" s="591"/>
      <c r="D39" s="477" t="s">
        <v>195</v>
      </c>
      <c r="E39" s="152">
        <v>26890</v>
      </c>
      <c r="F39" s="162">
        <v>23474</v>
      </c>
      <c r="G39" s="162">
        <v>20368</v>
      </c>
      <c r="H39" s="162">
        <v>17852</v>
      </c>
      <c r="I39" s="162">
        <v>16369</v>
      </c>
      <c r="J39" s="162">
        <v>15761</v>
      </c>
      <c r="K39" s="162">
        <v>16966</v>
      </c>
      <c r="L39" s="162">
        <v>19817</v>
      </c>
      <c r="M39" s="162">
        <v>26014</v>
      </c>
      <c r="N39" s="162">
        <v>26206</v>
      </c>
      <c r="O39" s="162">
        <v>27392</v>
      </c>
      <c r="P39" s="162">
        <v>27040</v>
      </c>
      <c r="Q39" s="162">
        <v>24180</v>
      </c>
      <c r="R39" s="424"/>
      <c r="S39" s="413"/>
      <c r="V39" s="1398"/>
    </row>
    <row r="40" spans="1:24" ht="15.75" customHeight="1" x14ac:dyDescent="0.2">
      <c r="A40" s="413"/>
      <c r="B40" s="423"/>
      <c r="C40" s="591"/>
      <c r="D40" s="477" t="s">
        <v>131</v>
      </c>
      <c r="E40" s="152">
        <v>11495</v>
      </c>
      <c r="F40" s="162">
        <v>11459</v>
      </c>
      <c r="G40" s="162">
        <v>11360</v>
      </c>
      <c r="H40" s="162">
        <v>11231</v>
      </c>
      <c r="I40" s="162">
        <v>10940</v>
      </c>
      <c r="J40" s="162">
        <v>10906</v>
      </c>
      <c r="K40" s="162">
        <v>10878</v>
      </c>
      <c r="L40" s="162">
        <v>10854</v>
      </c>
      <c r="M40" s="162">
        <v>10799</v>
      </c>
      <c r="N40" s="162">
        <v>10779</v>
      </c>
      <c r="O40" s="162">
        <v>10753</v>
      </c>
      <c r="P40" s="162">
        <v>10712</v>
      </c>
      <c r="Q40" s="162">
        <v>10652</v>
      </c>
      <c r="R40" s="424"/>
      <c r="S40" s="413"/>
      <c r="V40" s="1398"/>
    </row>
    <row r="41" spans="1:24" ht="15.75" customHeight="1" x14ac:dyDescent="0.2">
      <c r="A41" s="413"/>
      <c r="B41" s="423"/>
      <c r="C41" s="591"/>
      <c r="D41" s="477" t="s">
        <v>132</v>
      </c>
      <c r="E41" s="152">
        <v>22534</v>
      </c>
      <c r="F41" s="162">
        <v>22600</v>
      </c>
      <c r="G41" s="162">
        <v>22266</v>
      </c>
      <c r="H41" s="162">
        <v>21944</v>
      </c>
      <c r="I41" s="162">
        <v>21582</v>
      </c>
      <c r="J41" s="162">
        <v>21714</v>
      </c>
      <c r="K41" s="162">
        <v>21673</v>
      </c>
      <c r="L41" s="162">
        <v>22326</v>
      </c>
      <c r="M41" s="162">
        <v>22808</v>
      </c>
      <c r="N41" s="162">
        <v>22777</v>
      </c>
      <c r="O41" s="162">
        <v>22877</v>
      </c>
      <c r="P41" s="162">
        <v>23210</v>
      </c>
      <c r="Q41" s="162">
        <v>22853</v>
      </c>
      <c r="R41" s="424"/>
      <c r="S41" s="413"/>
      <c r="V41" s="1398"/>
    </row>
    <row r="42" spans="1:24" s="638" customFormat="1" ht="22.5" customHeight="1" x14ac:dyDescent="0.2">
      <c r="A42" s="639"/>
      <c r="B42" s="640"/>
      <c r="C42" s="742" t="s">
        <v>297</v>
      </c>
      <c r="D42" s="742"/>
      <c r="E42" s="409"/>
      <c r="F42" s="410"/>
      <c r="G42" s="410"/>
      <c r="H42" s="410"/>
      <c r="I42" s="410"/>
      <c r="J42" s="410"/>
      <c r="K42" s="410"/>
      <c r="L42" s="410"/>
      <c r="M42" s="410"/>
      <c r="N42" s="410"/>
      <c r="O42" s="410"/>
      <c r="P42" s="410"/>
      <c r="Q42" s="410"/>
      <c r="R42" s="641"/>
      <c r="S42" s="639"/>
      <c r="T42" s="1399"/>
      <c r="U42" s="1399"/>
      <c r="V42" s="1398"/>
      <c r="W42" s="1399"/>
      <c r="X42" s="1399"/>
    </row>
    <row r="43" spans="1:24" ht="15.75" customHeight="1" x14ac:dyDescent="0.2">
      <c r="A43" s="413"/>
      <c r="B43" s="423"/>
      <c r="C43" s="591"/>
      <c r="D43" s="741" t="s">
        <v>556</v>
      </c>
      <c r="E43" s="152">
        <v>56658</v>
      </c>
      <c r="F43" s="152">
        <v>55127</v>
      </c>
      <c r="G43" s="152">
        <v>53312</v>
      </c>
      <c r="H43" s="152">
        <v>50698</v>
      </c>
      <c r="I43" s="152">
        <v>49853</v>
      </c>
      <c r="J43" s="152">
        <v>50526</v>
      </c>
      <c r="K43" s="152">
        <v>51166</v>
      </c>
      <c r="L43" s="152">
        <v>52766</v>
      </c>
      <c r="M43" s="152">
        <v>53173</v>
      </c>
      <c r="N43" s="152">
        <v>52629</v>
      </c>
      <c r="O43" s="152">
        <v>55556</v>
      </c>
      <c r="P43" s="152">
        <v>56859</v>
      </c>
      <c r="Q43" s="152">
        <v>56997</v>
      </c>
      <c r="R43" s="424"/>
      <c r="S43" s="413"/>
      <c r="V43" s="1398"/>
    </row>
    <row r="44" spans="1:24" s="638" customFormat="1" ht="15.75" customHeight="1" x14ac:dyDescent="0.2">
      <c r="A44" s="639"/>
      <c r="B44" s="640"/>
      <c r="C44" s="642"/>
      <c r="D44" s="741" t="s">
        <v>558</v>
      </c>
      <c r="E44" s="152">
        <v>52817</v>
      </c>
      <c r="F44" s="152">
        <v>51548</v>
      </c>
      <c r="G44" s="152">
        <v>49969</v>
      </c>
      <c r="H44" s="152">
        <v>48754</v>
      </c>
      <c r="I44" s="152">
        <v>47886</v>
      </c>
      <c r="J44" s="152">
        <v>47735</v>
      </c>
      <c r="K44" s="152">
        <v>47707</v>
      </c>
      <c r="L44" s="152">
        <v>48868</v>
      </c>
      <c r="M44" s="152">
        <v>50171</v>
      </c>
      <c r="N44" s="152">
        <v>51008</v>
      </c>
      <c r="O44" s="152">
        <v>52308</v>
      </c>
      <c r="P44" s="152">
        <v>53043</v>
      </c>
      <c r="Q44" s="152">
        <v>53140</v>
      </c>
      <c r="R44" s="641"/>
      <c r="S44" s="639"/>
      <c r="T44" s="1399"/>
      <c r="U44" s="1399"/>
      <c r="V44" s="1398"/>
      <c r="W44" s="1399"/>
      <c r="X44" s="1399"/>
    </row>
    <row r="45" spans="1:24" ht="15.75" customHeight="1" x14ac:dyDescent="0.2">
      <c r="A45" s="413"/>
      <c r="B45" s="426"/>
      <c r="C45" s="591"/>
      <c r="D45" s="741" t="s">
        <v>557</v>
      </c>
      <c r="E45" s="152">
        <v>52354</v>
      </c>
      <c r="F45" s="152">
        <v>51442</v>
      </c>
      <c r="G45" s="152">
        <v>50099</v>
      </c>
      <c r="H45" s="152">
        <v>48364</v>
      </c>
      <c r="I45" s="152">
        <v>47118</v>
      </c>
      <c r="J45" s="152">
        <v>46902</v>
      </c>
      <c r="K45" s="152">
        <v>46455</v>
      </c>
      <c r="L45" s="152">
        <v>47008</v>
      </c>
      <c r="M45" s="152">
        <v>47373</v>
      </c>
      <c r="N45" s="152">
        <v>48413</v>
      </c>
      <c r="O45" s="152">
        <v>49338</v>
      </c>
      <c r="P45" s="152">
        <v>50234</v>
      </c>
      <c r="Q45" s="152">
        <v>50579</v>
      </c>
      <c r="R45" s="424"/>
      <c r="S45" s="413"/>
      <c r="V45" s="1398"/>
    </row>
    <row r="46" spans="1:24" ht="15.75" customHeight="1" x14ac:dyDescent="0.2">
      <c r="A46" s="413"/>
      <c r="B46" s="423"/>
      <c r="C46" s="591"/>
      <c r="D46" s="741" t="s">
        <v>560</v>
      </c>
      <c r="E46" s="152">
        <v>44919</v>
      </c>
      <c r="F46" s="152">
        <v>43509</v>
      </c>
      <c r="G46" s="152">
        <v>41740</v>
      </c>
      <c r="H46" s="152">
        <v>40138</v>
      </c>
      <c r="I46" s="152">
        <v>38918</v>
      </c>
      <c r="J46" s="152">
        <v>38452</v>
      </c>
      <c r="K46" s="152">
        <v>37495</v>
      </c>
      <c r="L46" s="152">
        <v>37216</v>
      </c>
      <c r="M46" s="152">
        <v>37745</v>
      </c>
      <c r="N46" s="152">
        <v>39137</v>
      </c>
      <c r="O46" s="152">
        <v>39678</v>
      </c>
      <c r="P46" s="152">
        <v>39484</v>
      </c>
      <c r="Q46" s="152">
        <v>39159</v>
      </c>
      <c r="R46" s="424"/>
      <c r="S46" s="413"/>
      <c r="V46" s="1398"/>
    </row>
    <row r="47" spans="1:24" ht="15.75" customHeight="1" x14ac:dyDescent="0.2">
      <c r="A47" s="413"/>
      <c r="B47" s="423"/>
      <c r="C47" s="591"/>
      <c r="D47" s="741" t="s">
        <v>564</v>
      </c>
      <c r="E47" s="152">
        <v>35303</v>
      </c>
      <c r="F47" s="152">
        <v>34394</v>
      </c>
      <c r="G47" s="152">
        <v>33376</v>
      </c>
      <c r="H47" s="152">
        <v>32389</v>
      </c>
      <c r="I47" s="152">
        <v>32065</v>
      </c>
      <c r="J47" s="152">
        <v>32323</v>
      </c>
      <c r="K47" s="152">
        <v>32256</v>
      </c>
      <c r="L47" s="152">
        <v>32233</v>
      </c>
      <c r="M47" s="152">
        <v>32074</v>
      </c>
      <c r="N47" s="152">
        <v>32041</v>
      </c>
      <c r="O47" s="152">
        <v>33143</v>
      </c>
      <c r="P47" s="152">
        <v>33722</v>
      </c>
      <c r="Q47" s="152">
        <v>33698</v>
      </c>
      <c r="R47" s="424"/>
      <c r="S47" s="413"/>
      <c r="V47" s="1398"/>
    </row>
    <row r="48" spans="1:24" s="427" customFormat="1" ht="22.5" customHeight="1" x14ac:dyDescent="0.2">
      <c r="A48" s="425"/>
      <c r="B48" s="426"/>
      <c r="C48" s="1506" t="s">
        <v>240</v>
      </c>
      <c r="D48" s="1507"/>
      <c r="E48" s="1507"/>
      <c r="F48" s="1507"/>
      <c r="G48" s="1507"/>
      <c r="H48" s="1507"/>
      <c r="I48" s="1507"/>
      <c r="J48" s="1507"/>
      <c r="K48" s="1507"/>
      <c r="L48" s="1507"/>
      <c r="M48" s="1507"/>
      <c r="N48" s="1507"/>
      <c r="O48" s="1507"/>
      <c r="P48" s="1507"/>
      <c r="Q48" s="1507"/>
      <c r="R48" s="456"/>
      <c r="S48" s="425"/>
      <c r="T48" s="644"/>
      <c r="U48" s="644"/>
      <c r="V48" s="1398"/>
      <c r="W48" s="644"/>
      <c r="X48" s="644"/>
    </row>
    <row r="49" spans="1:24" s="427" customFormat="1" ht="13.5" customHeight="1" x14ac:dyDescent="0.2">
      <c r="A49" s="425"/>
      <c r="B49" s="426"/>
      <c r="C49" s="461" t="s">
        <v>453</v>
      </c>
      <c r="D49" s="643"/>
      <c r="E49" s="644"/>
      <c r="F49" s="426"/>
      <c r="G49" s="644"/>
      <c r="H49" s="643"/>
      <c r="I49" s="644"/>
      <c r="J49" s="892"/>
      <c r="K49" s="644"/>
      <c r="L49" s="643"/>
      <c r="M49" s="643"/>
      <c r="N49" s="643"/>
      <c r="O49" s="643"/>
      <c r="P49" s="643"/>
      <c r="Q49" s="643"/>
      <c r="R49" s="456"/>
      <c r="S49" s="425"/>
      <c r="T49" s="644"/>
      <c r="U49" s="644"/>
      <c r="V49" s="1398"/>
      <c r="W49" s="644"/>
      <c r="X49" s="644"/>
    </row>
    <row r="50" spans="1:24" s="427" customFormat="1" ht="10.5" customHeight="1" x14ac:dyDescent="0.2">
      <c r="A50" s="425"/>
      <c r="B50" s="426"/>
      <c r="C50" s="1498" t="s">
        <v>399</v>
      </c>
      <c r="D50" s="1498"/>
      <c r="E50" s="1498"/>
      <c r="F50" s="1498"/>
      <c r="G50" s="1498"/>
      <c r="H50" s="1498"/>
      <c r="I50" s="1498"/>
      <c r="J50" s="1498"/>
      <c r="K50" s="1498"/>
      <c r="L50" s="1498"/>
      <c r="M50" s="1498"/>
      <c r="N50" s="1498"/>
      <c r="O50" s="1498"/>
      <c r="P50" s="1498"/>
      <c r="Q50" s="1498"/>
      <c r="R50" s="456"/>
      <c r="S50" s="425"/>
      <c r="T50" s="644"/>
      <c r="U50" s="644"/>
      <c r="V50" s="644"/>
      <c r="W50" s="644"/>
      <c r="X50" s="644"/>
    </row>
    <row r="51" spans="1:24" x14ac:dyDescent="0.2">
      <c r="A51" s="413"/>
      <c r="B51" s="423"/>
      <c r="C51" s="423"/>
      <c r="D51" s="423"/>
      <c r="E51" s="423"/>
      <c r="F51" s="423"/>
      <c r="G51" s="423"/>
      <c r="H51" s="481"/>
      <c r="I51" s="481"/>
      <c r="J51" s="481"/>
      <c r="K51" s="481"/>
      <c r="L51" s="716"/>
      <c r="M51" s="423"/>
      <c r="N51" s="1508">
        <v>42461</v>
      </c>
      <c r="O51" s="1508"/>
      <c r="P51" s="1508"/>
      <c r="Q51" s="1508"/>
      <c r="R51" s="645">
        <v>11</v>
      </c>
      <c r="S51" s="413"/>
    </row>
    <row r="52" spans="1:24" x14ac:dyDescent="0.2">
      <c r="A52" s="443"/>
      <c r="B52" s="443"/>
      <c r="C52" s="443"/>
      <c r="D52" s="443"/>
      <c r="E52" s="443"/>
      <c r="G52" s="443"/>
      <c r="H52" s="443"/>
      <c r="I52" s="443"/>
      <c r="J52" s="443"/>
      <c r="K52" s="443"/>
      <c r="L52" s="443"/>
      <c r="M52" s="443"/>
      <c r="N52" s="443"/>
      <c r="O52" s="443"/>
      <c r="P52" s="443"/>
      <c r="Q52" s="443"/>
      <c r="R52" s="443"/>
      <c r="S52" s="443"/>
    </row>
  </sheetData>
  <mergeCells count="9">
    <mergeCell ref="C48:Q48"/>
    <mergeCell ref="C50:Q50"/>
    <mergeCell ref="N51:Q51"/>
    <mergeCell ref="E6:N6"/>
    <mergeCell ref="B1:H1"/>
    <mergeCell ref="C5:D6"/>
    <mergeCell ref="C8:D8"/>
    <mergeCell ref="C15:D15"/>
    <mergeCell ref="C16:D16"/>
  </mergeCells>
  <conditionalFormatting sqref="E7:Q7 V7">
    <cfRule type="cellIs" dxfId="13" priority="1" operator="equal">
      <formula>"jan."</formula>
    </cfRule>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AE64"/>
  <sheetViews>
    <sheetView zoomScaleNormal="100" workbookViewId="0"/>
  </sheetViews>
  <sheetFormatPr defaultRowHeight="12.75" x14ac:dyDescent="0.2"/>
  <cols>
    <col min="1" max="1" width="1" style="418" customWidth="1"/>
    <col min="2" max="2" width="2.5703125" style="418" customWidth="1"/>
    <col min="3" max="3" width="1" style="418" customWidth="1"/>
    <col min="4" max="4" width="42.28515625" style="418" customWidth="1"/>
    <col min="5" max="5" width="0.28515625" style="418" customWidth="1"/>
    <col min="6" max="6" width="8" style="418" customWidth="1"/>
    <col min="7" max="7" width="11.28515625" style="418" customWidth="1"/>
    <col min="8" max="8" width="8" style="418" customWidth="1"/>
    <col min="9" max="9" width="13.28515625" style="418" customWidth="1"/>
    <col min="10" max="10" width="11.42578125" style="418" customWidth="1"/>
    <col min="11" max="11" width="2.5703125" style="418" customWidth="1"/>
    <col min="12" max="12" width="1" style="418" customWidth="1"/>
    <col min="13" max="16384" width="9.140625" style="418"/>
  </cols>
  <sheetData>
    <row r="1" spans="1:13" x14ac:dyDescent="0.2">
      <c r="A1" s="413"/>
      <c r="B1" s="593"/>
      <c r="C1" s="1516"/>
      <c r="D1" s="1516"/>
      <c r="E1" s="1216"/>
      <c r="F1" s="417"/>
      <c r="G1" s="417"/>
      <c r="H1" s="417"/>
      <c r="I1" s="417"/>
      <c r="J1" s="1517"/>
      <c r="K1" s="1517"/>
      <c r="L1" s="413"/>
    </row>
    <row r="2" spans="1:13" ht="6" customHeight="1" x14ac:dyDescent="0.2">
      <c r="A2" s="413"/>
      <c r="B2" s="1217"/>
      <c r="C2" s="1218"/>
      <c r="D2" s="1218"/>
      <c r="E2" s="1218"/>
      <c r="F2" s="594"/>
      <c r="G2" s="594"/>
      <c r="H2" s="423"/>
      <c r="I2" s="423"/>
      <c r="J2" s="1518" t="s">
        <v>70</v>
      </c>
      <c r="K2" s="423"/>
      <c r="L2" s="413"/>
    </row>
    <row r="3" spans="1:13" ht="13.5" thickBot="1" x14ac:dyDescent="0.25">
      <c r="A3" s="413"/>
      <c r="B3" s="482"/>
      <c r="C3" s="423"/>
      <c r="D3" s="423"/>
      <c r="E3" s="423"/>
      <c r="F3" s="423"/>
      <c r="G3" s="423"/>
      <c r="H3" s="423"/>
      <c r="I3" s="423"/>
      <c r="J3" s="1519"/>
      <c r="K3" s="773"/>
      <c r="L3" s="413"/>
    </row>
    <row r="4" spans="1:13" ht="15" thickBot="1" x14ac:dyDescent="0.25">
      <c r="A4" s="413"/>
      <c r="B4" s="482"/>
      <c r="C4" s="1520" t="s">
        <v>474</v>
      </c>
      <c r="D4" s="1521"/>
      <c r="E4" s="1521"/>
      <c r="F4" s="1521"/>
      <c r="G4" s="1521"/>
      <c r="H4" s="1521"/>
      <c r="I4" s="1521"/>
      <c r="J4" s="1522"/>
      <c r="K4" s="423"/>
      <c r="L4" s="413"/>
      <c r="M4" s="1219"/>
    </row>
    <row r="5" spans="1:13" ht="4.5" customHeight="1" x14ac:dyDescent="0.2">
      <c r="A5" s="413"/>
      <c r="B5" s="482"/>
      <c r="C5" s="423"/>
      <c r="D5" s="423"/>
      <c r="E5" s="423"/>
      <c r="F5" s="423"/>
      <c r="G5" s="423"/>
      <c r="H5" s="423"/>
      <c r="I5" s="423"/>
      <c r="J5" s="773"/>
      <c r="K5" s="423"/>
      <c r="L5" s="413"/>
      <c r="M5" s="1219"/>
    </row>
    <row r="6" spans="1:13" s="427" customFormat="1" ht="22.5" customHeight="1" x14ac:dyDescent="0.2">
      <c r="A6" s="425"/>
      <c r="B6" s="586"/>
      <c r="C6" s="1523">
        <v>2014</v>
      </c>
      <c r="D6" s="1524"/>
      <c r="E6" s="596"/>
      <c r="F6" s="1527" t="s">
        <v>396</v>
      </c>
      <c r="G6" s="1527"/>
      <c r="H6" s="1528" t="s">
        <v>475</v>
      </c>
      <c r="I6" s="1527"/>
      <c r="J6" s="1529" t="s">
        <v>476</v>
      </c>
      <c r="K6" s="421"/>
      <c r="L6" s="425"/>
      <c r="M6" s="1219"/>
    </row>
    <row r="7" spans="1:13" s="427" customFormat="1" ht="32.25" customHeight="1" x14ac:dyDescent="0.2">
      <c r="A7" s="425"/>
      <c r="B7" s="586"/>
      <c r="C7" s="1525"/>
      <c r="D7" s="1526"/>
      <c r="E7" s="596"/>
      <c r="F7" s="1220" t="s">
        <v>477</v>
      </c>
      <c r="G7" s="1220" t="s">
        <v>478</v>
      </c>
      <c r="H7" s="1221" t="s">
        <v>477</v>
      </c>
      <c r="I7" s="1222" t="s">
        <v>479</v>
      </c>
      <c r="J7" s="1530"/>
      <c r="K7" s="421"/>
      <c r="L7" s="425"/>
      <c r="M7" s="1219"/>
    </row>
    <row r="8" spans="1:13" s="427" customFormat="1" ht="18.75" customHeight="1" x14ac:dyDescent="0.2">
      <c r="A8" s="425"/>
      <c r="B8" s="586"/>
      <c r="C8" s="1514" t="s">
        <v>68</v>
      </c>
      <c r="D8" s="1514"/>
      <c r="E8" s="1223"/>
      <c r="F8" s="1224">
        <v>47574</v>
      </c>
      <c r="G8" s="1225">
        <v>17.60819598713455</v>
      </c>
      <c r="H8" s="1226">
        <v>976640</v>
      </c>
      <c r="I8" s="1227">
        <v>37.001699976017719</v>
      </c>
      <c r="J8" s="1227">
        <v>33.42753010321038</v>
      </c>
      <c r="K8" s="858"/>
      <c r="L8" s="425"/>
    </row>
    <row r="9" spans="1:13" s="427" customFormat="1" ht="17.25" customHeight="1" x14ac:dyDescent="0.2">
      <c r="A9" s="425"/>
      <c r="B9" s="586"/>
      <c r="C9" s="856" t="s">
        <v>362</v>
      </c>
      <c r="D9" s="857"/>
      <c r="E9" s="857"/>
      <c r="F9" s="1228">
        <v>1226</v>
      </c>
      <c r="G9" s="1229">
        <v>9.3852866875909058</v>
      </c>
      <c r="H9" s="1230">
        <v>8153</v>
      </c>
      <c r="I9" s="1231">
        <v>13.6940054084015</v>
      </c>
      <c r="J9" s="1231">
        <v>22.328590702808718</v>
      </c>
      <c r="K9" s="858"/>
      <c r="L9" s="425"/>
    </row>
    <row r="10" spans="1:13" s="865" customFormat="1" ht="17.25" customHeight="1" x14ac:dyDescent="0.2">
      <c r="A10" s="862"/>
      <c r="B10" s="863"/>
      <c r="C10" s="856" t="s">
        <v>363</v>
      </c>
      <c r="D10" s="864"/>
      <c r="E10" s="864"/>
      <c r="F10" s="1228">
        <v>170</v>
      </c>
      <c r="G10" s="1229">
        <v>30.141843971631204</v>
      </c>
      <c r="H10" s="1230">
        <v>3501</v>
      </c>
      <c r="I10" s="1231">
        <v>40.9138716840014</v>
      </c>
      <c r="J10" s="1231">
        <v>32.34990002856329</v>
      </c>
      <c r="K10" s="587"/>
      <c r="L10" s="862"/>
    </row>
    <row r="11" spans="1:13" s="865" customFormat="1" ht="17.25" customHeight="1" x14ac:dyDescent="0.2">
      <c r="A11" s="862"/>
      <c r="B11" s="863"/>
      <c r="C11" s="856" t="s">
        <v>364</v>
      </c>
      <c r="D11" s="864"/>
      <c r="E11" s="864"/>
      <c r="F11" s="1228">
        <v>6821</v>
      </c>
      <c r="G11" s="1229">
        <v>20.735674114607082</v>
      </c>
      <c r="H11" s="1230">
        <v>214565</v>
      </c>
      <c r="I11" s="1231">
        <v>36.600697334843538</v>
      </c>
      <c r="J11" s="1231">
        <v>35.466991354601184</v>
      </c>
      <c r="K11" s="587"/>
      <c r="L11" s="862"/>
    </row>
    <row r="12" spans="1:13" s="427" customFormat="1" ht="24" customHeight="1" x14ac:dyDescent="0.2">
      <c r="A12" s="425"/>
      <c r="B12" s="586"/>
      <c r="C12" s="866"/>
      <c r="D12" s="859" t="s">
        <v>480</v>
      </c>
      <c r="E12" s="859"/>
      <c r="F12" s="1232">
        <v>1222</v>
      </c>
      <c r="G12" s="1233">
        <v>21.141868512110726</v>
      </c>
      <c r="H12" s="1234">
        <v>37022</v>
      </c>
      <c r="I12" s="1235">
        <v>41.682522883617246</v>
      </c>
      <c r="J12" s="1235">
        <v>21.466236291934472</v>
      </c>
      <c r="K12" s="858"/>
      <c r="L12" s="425"/>
    </row>
    <row r="13" spans="1:13" s="427" customFormat="1" ht="24" customHeight="1" x14ac:dyDescent="0.2">
      <c r="A13" s="425"/>
      <c r="B13" s="586"/>
      <c r="C13" s="866"/>
      <c r="D13" s="859" t="s">
        <v>481</v>
      </c>
      <c r="E13" s="859"/>
      <c r="F13" s="1232">
        <v>941</v>
      </c>
      <c r="G13" s="1233">
        <v>12.761052346080826</v>
      </c>
      <c r="H13" s="1234">
        <v>25781</v>
      </c>
      <c r="I13" s="1235">
        <v>15.445586076745601</v>
      </c>
      <c r="J13" s="1235">
        <v>42.963383887358866</v>
      </c>
      <c r="K13" s="858"/>
      <c r="L13" s="425"/>
    </row>
    <row r="14" spans="1:13" s="427" customFormat="1" ht="18" customHeight="1" x14ac:dyDescent="0.2">
      <c r="A14" s="425"/>
      <c r="B14" s="586"/>
      <c r="C14" s="866"/>
      <c r="D14" s="859" t="s">
        <v>482</v>
      </c>
      <c r="E14" s="859"/>
      <c r="F14" s="1232">
        <v>335</v>
      </c>
      <c r="G14" s="1233">
        <v>20.640788662969808</v>
      </c>
      <c r="H14" s="1234">
        <v>10343</v>
      </c>
      <c r="I14" s="1235">
        <v>43.733615221987314</v>
      </c>
      <c r="J14" s="1235">
        <v>37.084694962776773</v>
      </c>
      <c r="K14" s="858"/>
      <c r="L14" s="425"/>
    </row>
    <row r="15" spans="1:13" s="427" customFormat="1" ht="24" customHeight="1" x14ac:dyDescent="0.2">
      <c r="A15" s="425"/>
      <c r="B15" s="586"/>
      <c r="C15" s="866"/>
      <c r="D15" s="859" t="s">
        <v>483</v>
      </c>
      <c r="E15" s="859"/>
      <c r="F15" s="1232">
        <v>218</v>
      </c>
      <c r="G15" s="1233">
        <v>42.913385826771652</v>
      </c>
      <c r="H15" s="1234">
        <v>8644</v>
      </c>
      <c r="I15" s="1235">
        <v>64.454552233241373</v>
      </c>
      <c r="J15" s="1235">
        <v>38.871240166589537</v>
      </c>
      <c r="K15" s="858"/>
      <c r="L15" s="425"/>
    </row>
    <row r="16" spans="1:13" s="427" customFormat="1" ht="17.25" customHeight="1" x14ac:dyDescent="0.2">
      <c r="A16" s="425"/>
      <c r="B16" s="586"/>
      <c r="C16" s="866"/>
      <c r="D16" s="859" t="s">
        <v>408</v>
      </c>
      <c r="E16" s="859"/>
      <c r="F16" s="1232">
        <v>63</v>
      </c>
      <c r="G16" s="1233">
        <v>64.948453608247419</v>
      </c>
      <c r="H16" s="1234">
        <v>4940</v>
      </c>
      <c r="I16" s="1235">
        <v>76.95902788596355</v>
      </c>
      <c r="J16" s="1235">
        <v>41.499999999999986</v>
      </c>
      <c r="K16" s="858"/>
      <c r="L16" s="425"/>
    </row>
    <row r="17" spans="1:12" s="427" customFormat="1" ht="17.25" customHeight="1" x14ac:dyDescent="0.2">
      <c r="A17" s="425"/>
      <c r="B17" s="586"/>
      <c r="C17" s="866"/>
      <c r="D17" s="859" t="s">
        <v>409</v>
      </c>
      <c r="E17" s="859"/>
      <c r="F17" s="1232">
        <v>302</v>
      </c>
      <c r="G17" s="1233">
        <v>42.119944211994422</v>
      </c>
      <c r="H17" s="1234">
        <v>14283</v>
      </c>
      <c r="I17" s="1235">
        <v>60.750287099655473</v>
      </c>
      <c r="J17" s="1235">
        <v>42.355107470419362</v>
      </c>
      <c r="K17" s="858"/>
      <c r="L17" s="425"/>
    </row>
    <row r="18" spans="1:12" s="427" customFormat="1" ht="17.25" customHeight="1" x14ac:dyDescent="0.2">
      <c r="A18" s="425"/>
      <c r="B18" s="586"/>
      <c r="C18" s="866"/>
      <c r="D18" s="859" t="s">
        <v>410</v>
      </c>
      <c r="E18" s="859"/>
      <c r="F18" s="1232">
        <v>477</v>
      </c>
      <c r="G18" s="1233">
        <v>23.462862764387605</v>
      </c>
      <c r="H18" s="1234">
        <v>12186</v>
      </c>
      <c r="I18" s="1235">
        <v>34.944941500344115</v>
      </c>
      <c r="J18" s="1235">
        <v>32.629082553750173</v>
      </c>
      <c r="K18" s="858"/>
      <c r="L18" s="425"/>
    </row>
    <row r="19" spans="1:12" s="427" customFormat="1" ht="17.25" customHeight="1" x14ac:dyDescent="0.2">
      <c r="A19" s="425"/>
      <c r="B19" s="586"/>
      <c r="C19" s="866"/>
      <c r="D19" s="859" t="s">
        <v>484</v>
      </c>
      <c r="E19" s="859"/>
      <c r="F19" s="1232">
        <v>1375</v>
      </c>
      <c r="G19" s="1233">
        <v>23.230275384355465</v>
      </c>
      <c r="H19" s="1234">
        <v>29405</v>
      </c>
      <c r="I19" s="1235">
        <v>39.327796279206623</v>
      </c>
      <c r="J19" s="1235">
        <v>34.893895595987132</v>
      </c>
      <c r="K19" s="858"/>
      <c r="L19" s="425"/>
    </row>
    <row r="20" spans="1:12" s="427" customFormat="1" ht="36.75" customHeight="1" x14ac:dyDescent="0.2">
      <c r="A20" s="425"/>
      <c r="B20" s="586"/>
      <c r="C20" s="866"/>
      <c r="D20" s="859" t="s">
        <v>485</v>
      </c>
      <c r="E20" s="859"/>
      <c r="F20" s="1232">
        <v>814</v>
      </c>
      <c r="G20" s="1233">
        <v>19.790906880622416</v>
      </c>
      <c r="H20" s="1234">
        <v>30655</v>
      </c>
      <c r="I20" s="1235">
        <v>48.415882241455556</v>
      </c>
      <c r="J20" s="1235">
        <v>35.265340075028611</v>
      </c>
      <c r="K20" s="858"/>
      <c r="L20" s="425"/>
    </row>
    <row r="21" spans="1:12" s="427" customFormat="1" ht="23.25" customHeight="1" x14ac:dyDescent="0.2">
      <c r="A21" s="425"/>
      <c r="B21" s="586"/>
      <c r="C21" s="866"/>
      <c r="D21" s="859" t="s">
        <v>486</v>
      </c>
      <c r="E21" s="859"/>
      <c r="F21" s="1232">
        <v>196</v>
      </c>
      <c r="G21" s="1233">
        <v>42.79475982532751</v>
      </c>
      <c r="H21" s="1234">
        <v>21938</v>
      </c>
      <c r="I21" s="1235">
        <v>72.162099930923333</v>
      </c>
      <c r="J21" s="1235">
        <v>50.157398121980158</v>
      </c>
      <c r="K21" s="858"/>
      <c r="L21" s="425"/>
    </row>
    <row r="22" spans="1:12" s="427" customFormat="1" ht="18" customHeight="1" x14ac:dyDescent="0.2">
      <c r="A22" s="425"/>
      <c r="B22" s="586"/>
      <c r="C22" s="866"/>
      <c r="D22" s="872" t="s">
        <v>487</v>
      </c>
      <c r="E22" s="859"/>
      <c r="F22" s="1232">
        <v>878</v>
      </c>
      <c r="G22" s="1233">
        <v>15.729129344321032</v>
      </c>
      <c r="H22" s="1234">
        <v>19368</v>
      </c>
      <c r="I22" s="1235">
        <v>32.20003657583667</v>
      </c>
      <c r="J22" s="1235">
        <v>29.584365964477566</v>
      </c>
      <c r="K22" s="858"/>
      <c r="L22" s="425"/>
    </row>
    <row r="23" spans="1:12" s="870" customFormat="1" ht="18" customHeight="1" x14ac:dyDescent="0.2">
      <c r="A23" s="867"/>
      <c r="B23" s="868"/>
      <c r="C23" s="856" t="s">
        <v>488</v>
      </c>
      <c r="D23" s="859"/>
      <c r="E23" s="859"/>
      <c r="F23" s="1236">
        <v>100</v>
      </c>
      <c r="G23" s="1237">
        <v>51.813471502590666</v>
      </c>
      <c r="H23" s="1230">
        <v>5617</v>
      </c>
      <c r="I23" s="1231">
        <v>88.192808918197514</v>
      </c>
      <c r="J23" s="1231">
        <v>41.840840306213295</v>
      </c>
      <c r="K23" s="869"/>
      <c r="L23" s="867"/>
    </row>
    <row r="24" spans="1:12" s="870" customFormat="1" ht="18" customHeight="1" x14ac:dyDescent="0.2">
      <c r="A24" s="867"/>
      <c r="B24" s="868"/>
      <c r="C24" s="856" t="s">
        <v>365</v>
      </c>
      <c r="D24" s="859"/>
      <c r="E24" s="859"/>
      <c r="F24" s="1236">
        <v>304</v>
      </c>
      <c r="G24" s="1237">
        <v>47.723704866562009</v>
      </c>
      <c r="H24" s="1230">
        <v>13674</v>
      </c>
      <c r="I24" s="1231">
        <v>65.997393696606977</v>
      </c>
      <c r="J24" s="1231">
        <v>35.314904197747509</v>
      </c>
      <c r="K24" s="869"/>
      <c r="L24" s="867"/>
    </row>
    <row r="25" spans="1:12" s="870" customFormat="1" ht="18" customHeight="1" x14ac:dyDescent="0.2">
      <c r="A25" s="867"/>
      <c r="B25" s="868"/>
      <c r="C25" s="856" t="s">
        <v>366</v>
      </c>
      <c r="D25" s="859"/>
      <c r="E25" s="859"/>
      <c r="F25" s="1236">
        <v>3901</v>
      </c>
      <c r="G25" s="1237">
        <v>14.123311972774339</v>
      </c>
      <c r="H25" s="1230">
        <v>51584</v>
      </c>
      <c r="I25" s="1231">
        <v>25.774988507584993</v>
      </c>
      <c r="J25" s="1231">
        <v>33.092199131513574</v>
      </c>
      <c r="K25" s="869"/>
      <c r="L25" s="867"/>
    </row>
    <row r="26" spans="1:12" s="870" customFormat="1" ht="18" customHeight="1" x14ac:dyDescent="0.2">
      <c r="A26" s="867"/>
      <c r="B26" s="868"/>
      <c r="C26" s="873" t="s">
        <v>367</v>
      </c>
      <c r="D26" s="872"/>
      <c r="E26" s="872"/>
      <c r="F26" s="1236">
        <v>11868</v>
      </c>
      <c r="G26" s="1237">
        <v>15.992884864165587</v>
      </c>
      <c r="H26" s="1230">
        <v>201903</v>
      </c>
      <c r="I26" s="1231">
        <v>39.194994632391619</v>
      </c>
      <c r="J26" s="1231">
        <v>30.496718721365976</v>
      </c>
      <c r="K26" s="869"/>
      <c r="L26" s="867"/>
    </row>
    <row r="27" spans="1:12" s="870" customFormat="1" ht="22.5" customHeight="1" x14ac:dyDescent="0.2">
      <c r="A27" s="867"/>
      <c r="B27" s="868"/>
      <c r="C27" s="871"/>
      <c r="D27" s="872" t="s">
        <v>489</v>
      </c>
      <c r="E27" s="872"/>
      <c r="F27" s="1238">
        <v>1974</v>
      </c>
      <c r="G27" s="1239">
        <v>16.575699051137796</v>
      </c>
      <c r="H27" s="1234">
        <v>16582</v>
      </c>
      <c r="I27" s="1235">
        <v>25.563469305953813</v>
      </c>
      <c r="J27" s="1235">
        <v>30.973947654082707</v>
      </c>
      <c r="K27" s="869"/>
      <c r="L27" s="867"/>
    </row>
    <row r="28" spans="1:12" s="870" customFormat="1" ht="17.25" customHeight="1" x14ac:dyDescent="0.2">
      <c r="A28" s="867"/>
      <c r="B28" s="868"/>
      <c r="C28" s="871"/>
      <c r="D28" s="872" t="s">
        <v>490</v>
      </c>
      <c r="E28" s="872"/>
      <c r="F28" s="1238">
        <v>3952</v>
      </c>
      <c r="G28" s="1239">
        <v>18.648546621366556</v>
      </c>
      <c r="H28" s="1234">
        <v>51252</v>
      </c>
      <c r="I28" s="1235">
        <v>31.166311948920644</v>
      </c>
      <c r="J28" s="1235">
        <v>31.148072270350358</v>
      </c>
      <c r="K28" s="869"/>
      <c r="L28" s="867"/>
    </row>
    <row r="29" spans="1:12" s="870" customFormat="1" ht="17.25" customHeight="1" x14ac:dyDescent="0.2">
      <c r="A29" s="867"/>
      <c r="B29" s="868"/>
      <c r="C29" s="871"/>
      <c r="D29" s="872" t="s">
        <v>491</v>
      </c>
      <c r="E29" s="872"/>
      <c r="F29" s="1238">
        <v>5942</v>
      </c>
      <c r="G29" s="1239">
        <v>14.454959009414456</v>
      </c>
      <c r="H29" s="1234">
        <v>134069</v>
      </c>
      <c r="I29" s="1235">
        <v>46.9082715500803</v>
      </c>
      <c r="J29" s="1235">
        <v>30.188693881508463</v>
      </c>
      <c r="K29" s="869"/>
      <c r="L29" s="867"/>
    </row>
    <row r="30" spans="1:12" s="870" customFormat="1" ht="17.25" customHeight="1" x14ac:dyDescent="0.2">
      <c r="A30" s="867"/>
      <c r="B30" s="868"/>
      <c r="C30" s="873" t="s">
        <v>368</v>
      </c>
      <c r="D30" s="874"/>
      <c r="E30" s="874"/>
      <c r="F30" s="1236">
        <v>2029</v>
      </c>
      <c r="G30" s="1237">
        <v>19.083897667419112</v>
      </c>
      <c r="H30" s="1230">
        <v>61688</v>
      </c>
      <c r="I30" s="1231">
        <v>46.859712558111269</v>
      </c>
      <c r="J30" s="1231">
        <v>29.194786668395668</v>
      </c>
      <c r="K30" s="869"/>
      <c r="L30" s="867"/>
    </row>
    <row r="31" spans="1:12" s="870" customFormat="1" ht="17.25" customHeight="1" x14ac:dyDescent="0.2">
      <c r="A31" s="867"/>
      <c r="B31" s="868"/>
      <c r="C31" s="873" t="s">
        <v>369</v>
      </c>
      <c r="D31" s="860"/>
      <c r="E31" s="860"/>
      <c r="F31" s="1236">
        <v>3273</v>
      </c>
      <c r="G31" s="1237">
        <v>10.503176946280727</v>
      </c>
      <c r="H31" s="1230">
        <v>53902</v>
      </c>
      <c r="I31" s="1231">
        <v>28.414937584345481</v>
      </c>
      <c r="J31" s="1231">
        <v>34.43569811880824</v>
      </c>
      <c r="K31" s="869"/>
      <c r="L31" s="867"/>
    </row>
    <row r="32" spans="1:12" s="870" customFormat="1" ht="17.25" customHeight="1" x14ac:dyDescent="0.2">
      <c r="A32" s="867"/>
      <c r="B32" s="868"/>
      <c r="C32" s="873" t="s">
        <v>492</v>
      </c>
      <c r="D32" s="860"/>
      <c r="E32" s="860"/>
      <c r="F32" s="1236">
        <v>1110</v>
      </c>
      <c r="G32" s="1237">
        <v>23.937890877722666</v>
      </c>
      <c r="H32" s="1230">
        <v>36443</v>
      </c>
      <c r="I32" s="1231">
        <v>50.533862111043312</v>
      </c>
      <c r="J32" s="1231">
        <v>39.91479845237717</v>
      </c>
      <c r="K32" s="869"/>
      <c r="L32" s="867"/>
    </row>
    <row r="33" spans="1:31" s="870" customFormat="1" ht="17.25" customHeight="1" x14ac:dyDescent="0.2">
      <c r="A33" s="867"/>
      <c r="B33" s="868"/>
      <c r="C33" s="873" t="s">
        <v>370</v>
      </c>
      <c r="D33" s="875"/>
      <c r="E33" s="875"/>
      <c r="F33" s="1236">
        <v>1063</v>
      </c>
      <c r="G33" s="1237">
        <v>28.92517006802721</v>
      </c>
      <c r="H33" s="1230">
        <v>61641</v>
      </c>
      <c r="I33" s="1231">
        <v>75.524706862540896</v>
      </c>
      <c r="J33" s="1231">
        <v>30.898720007786945</v>
      </c>
      <c r="K33" s="869"/>
      <c r="L33" s="867">
        <v>607</v>
      </c>
    </row>
    <row r="34" spans="1:31" s="870" customFormat="1" ht="17.25" customHeight="1" x14ac:dyDescent="0.2">
      <c r="A34" s="867"/>
      <c r="B34" s="868"/>
      <c r="C34" s="873" t="s">
        <v>371</v>
      </c>
      <c r="D34" s="876"/>
      <c r="E34" s="876"/>
      <c r="F34" s="1236">
        <v>732</v>
      </c>
      <c r="G34" s="1237">
        <v>11.573122529644268</v>
      </c>
      <c r="H34" s="1230">
        <v>2585</v>
      </c>
      <c r="I34" s="1231">
        <v>12.744663018291181</v>
      </c>
      <c r="J34" s="1231">
        <v>30.394197292069666</v>
      </c>
      <c r="K34" s="869"/>
      <c r="L34" s="867"/>
    </row>
    <row r="35" spans="1:31" s="870" customFormat="1" ht="17.25" customHeight="1" x14ac:dyDescent="0.2">
      <c r="A35" s="867"/>
      <c r="B35" s="868"/>
      <c r="C35" s="856" t="s">
        <v>493</v>
      </c>
      <c r="D35" s="877"/>
      <c r="E35" s="877"/>
      <c r="F35" s="1236">
        <v>6162</v>
      </c>
      <c r="G35" s="1237">
        <v>28.759451134136093</v>
      </c>
      <c r="H35" s="1230">
        <v>52023</v>
      </c>
      <c r="I35" s="1231">
        <v>43.169748066518402</v>
      </c>
      <c r="J35" s="1231">
        <v>42.169213617054254</v>
      </c>
      <c r="K35" s="869"/>
      <c r="L35" s="867"/>
    </row>
    <row r="36" spans="1:31" s="870" customFormat="1" ht="17.25" customHeight="1" x14ac:dyDescent="0.2">
      <c r="A36" s="867"/>
      <c r="B36" s="868"/>
      <c r="C36" s="856" t="s">
        <v>494</v>
      </c>
      <c r="D36" s="861"/>
      <c r="E36" s="861"/>
      <c r="F36" s="1236">
        <v>1474</v>
      </c>
      <c r="G36" s="1237">
        <v>19.817155149233663</v>
      </c>
      <c r="H36" s="1230">
        <v>85665</v>
      </c>
      <c r="I36" s="1231">
        <v>35.214683575524639</v>
      </c>
      <c r="J36" s="1231">
        <v>25.784462732737907</v>
      </c>
      <c r="K36" s="869"/>
      <c r="L36" s="867"/>
    </row>
    <row r="37" spans="1:31" s="870" customFormat="1" ht="17.25" customHeight="1" x14ac:dyDescent="0.2">
      <c r="A37" s="867"/>
      <c r="B37" s="868"/>
      <c r="C37" s="856" t="s">
        <v>495</v>
      </c>
      <c r="D37" s="418"/>
      <c r="E37" s="861"/>
      <c r="F37" s="1236">
        <v>168</v>
      </c>
      <c r="G37" s="1237">
        <v>28.046744574290482</v>
      </c>
      <c r="H37" s="1230">
        <v>3469</v>
      </c>
      <c r="I37" s="1231">
        <v>31.819849568886443</v>
      </c>
      <c r="J37" s="1231">
        <v>58.146439896223654</v>
      </c>
      <c r="K37" s="869"/>
      <c r="L37" s="867"/>
      <c r="M37" s="1240"/>
      <c r="N37" s="1240"/>
      <c r="O37" s="1240"/>
      <c r="P37" s="1240"/>
      <c r="Q37" s="1240"/>
      <c r="R37" s="1240"/>
      <c r="S37" s="1240"/>
      <c r="T37" s="1240"/>
      <c r="U37" s="1240"/>
      <c r="V37" s="1240"/>
      <c r="W37" s="1240"/>
      <c r="X37" s="1240"/>
      <c r="Y37" s="1240"/>
      <c r="Z37" s="1240"/>
      <c r="AA37" s="1240"/>
      <c r="AB37" s="1240"/>
      <c r="AC37" s="1240"/>
      <c r="AD37" s="1240"/>
      <c r="AE37" s="1240"/>
    </row>
    <row r="38" spans="1:31" s="870" customFormat="1" ht="17.25" customHeight="1" x14ac:dyDescent="0.2">
      <c r="A38" s="867"/>
      <c r="B38" s="868"/>
      <c r="C38" s="873" t="s">
        <v>372</v>
      </c>
      <c r="D38" s="859"/>
      <c r="E38" s="859"/>
      <c r="F38" s="1236">
        <v>972</v>
      </c>
      <c r="G38" s="1237">
        <v>25.565491846396633</v>
      </c>
      <c r="H38" s="1230">
        <v>15727</v>
      </c>
      <c r="I38" s="1231">
        <v>30.138167602475903</v>
      </c>
      <c r="J38" s="1231">
        <v>30.443186876073167</v>
      </c>
      <c r="K38" s="869"/>
      <c r="L38" s="867"/>
      <c r="M38" s="1240"/>
      <c r="N38" s="1240"/>
      <c r="O38" s="1240"/>
      <c r="P38" s="1240"/>
      <c r="Q38" s="1240"/>
      <c r="R38" s="1240"/>
      <c r="S38" s="1240"/>
      <c r="T38" s="1240"/>
      <c r="U38" s="1240"/>
      <c r="V38" s="1240"/>
      <c r="W38" s="1240"/>
      <c r="X38" s="1240"/>
      <c r="Y38" s="1240"/>
      <c r="Z38" s="1240"/>
      <c r="AA38" s="1240"/>
      <c r="AB38" s="1240"/>
      <c r="AC38" s="1240"/>
      <c r="AD38" s="1240"/>
      <c r="AE38" s="1240"/>
    </row>
    <row r="39" spans="1:31" s="870" customFormat="1" ht="17.25" customHeight="1" x14ac:dyDescent="0.2">
      <c r="A39" s="867"/>
      <c r="B39" s="868"/>
      <c r="C39" s="873" t="s">
        <v>373</v>
      </c>
      <c r="D39" s="859"/>
      <c r="E39" s="859"/>
      <c r="F39" s="1236">
        <v>3706</v>
      </c>
      <c r="G39" s="1237">
        <v>25.062554946912829</v>
      </c>
      <c r="H39" s="1230">
        <v>82333</v>
      </c>
      <c r="I39" s="1231">
        <v>35.919081398494015</v>
      </c>
      <c r="J39" s="1231">
        <v>39.394179733521327</v>
      </c>
      <c r="K39" s="869"/>
      <c r="L39" s="867"/>
      <c r="M39" s="1240"/>
      <c r="N39" s="1240"/>
      <c r="O39" s="1240"/>
      <c r="P39" s="1240"/>
      <c r="Q39" s="1240"/>
      <c r="R39" s="1240"/>
      <c r="S39" s="1240"/>
      <c r="T39" s="1240"/>
      <c r="U39" s="1240"/>
      <c r="V39" s="1240"/>
      <c r="W39" s="1240"/>
      <c r="X39" s="1240"/>
      <c r="Y39" s="1240"/>
      <c r="Z39" s="1240"/>
      <c r="AA39" s="1240"/>
      <c r="AB39" s="1240"/>
      <c r="AC39" s="1240"/>
      <c r="AD39" s="1240"/>
      <c r="AE39" s="1240"/>
    </row>
    <row r="40" spans="1:31" s="870" customFormat="1" ht="17.25" customHeight="1" x14ac:dyDescent="0.2">
      <c r="A40" s="867"/>
      <c r="B40" s="868"/>
      <c r="C40" s="873" t="s">
        <v>496</v>
      </c>
      <c r="D40" s="857"/>
      <c r="E40" s="857"/>
      <c r="F40" s="1236">
        <v>419</v>
      </c>
      <c r="G40" s="1237">
        <v>13.573048266925818</v>
      </c>
      <c r="H40" s="1230">
        <v>4554</v>
      </c>
      <c r="I40" s="1231">
        <v>22.562425683709868</v>
      </c>
      <c r="J40" s="1231">
        <v>35.903820816864247</v>
      </c>
      <c r="K40" s="869"/>
      <c r="L40" s="867"/>
      <c r="M40" s="1240"/>
      <c r="N40" s="1240"/>
      <c r="O40" s="1240"/>
      <c r="P40" s="1240"/>
      <c r="Q40" s="1240"/>
      <c r="R40" s="1240"/>
      <c r="S40" s="1240"/>
      <c r="T40" s="1240"/>
      <c r="U40" s="1240"/>
      <c r="V40" s="1240"/>
      <c r="W40" s="1240"/>
      <c r="X40" s="1240"/>
      <c r="Y40" s="1240"/>
      <c r="Z40" s="1240"/>
      <c r="AA40" s="1240"/>
      <c r="AB40" s="1240"/>
      <c r="AC40" s="1240"/>
      <c r="AD40" s="1240"/>
      <c r="AE40" s="1240"/>
    </row>
    <row r="41" spans="1:31" s="870" customFormat="1" ht="17.25" customHeight="1" x14ac:dyDescent="0.2">
      <c r="A41" s="867"/>
      <c r="B41" s="868"/>
      <c r="C41" s="873" t="s">
        <v>374</v>
      </c>
      <c r="D41" s="857"/>
      <c r="E41" s="857"/>
      <c r="F41" s="1236">
        <v>2068</v>
      </c>
      <c r="G41" s="1237">
        <v>15.415579575102498</v>
      </c>
      <c r="H41" s="1230">
        <v>17610</v>
      </c>
      <c r="I41" s="1231">
        <v>24.779433492338214</v>
      </c>
      <c r="J41" s="1231">
        <v>32.572288472458702</v>
      </c>
      <c r="K41" s="869"/>
      <c r="L41" s="867"/>
      <c r="M41" s="1240"/>
      <c r="N41" s="1240"/>
      <c r="O41" s="1240"/>
      <c r="P41" s="1240"/>
      <c r="Q41" s="1240"/>
      <c r="R41" s="1240"/>
      <c r="S41" s="1240"/>
      <c r="T41" s="1240"/>
      <c r="U41" s="1240"/>
      <c r="V41" s="1240"/>
      <c r="W41" s="1240"/>
      <c r="X41" s="1240"/>
      <c r="Y41" s="1240"/>
      <c r="Z41" s="1240"/>
      <c r="AA41" s="1240"/>
      <c r="AB41" s="1240"/>
      <c r="AC41" s="1240"/>
      <c r="AD41" s="1240"/>
      <c r="AE41" s="1240"/>
    </row>
    <row r="42" spans="1:31" s="600" customFormat="1" ht="17.25" customHeight="1" x14ac:dyDescent="0.2">
      <c r="A42" s="867"/>
      <c r="B42" s="868"/>
      <c r="C42" s="873" t="s">
        <v>411</v>
      </c>
      <c r="D42" s="857"/>
      <c r="E42" s="857"/>
      <c r="F42" s="1241">
        <v>8</v>
      </c>
      <c r="G42" s="1237">
        <v>53.333333333333336</v>
      </c>
      <c r="H42" s="1230">
        <v>3</v>
      </c>
      <c r="I42" s="1231">
        <v>3.225806451612903</v>
      </c>
      <c r="J42" s="1231">
        <v>166.66666666666666</v>
      </c>
      <c r="K42" s="869"/>
      <c r="L42" s="867"/>
      <c r="M42" s="1242"/>
      <c r="N42" s="1242"/>
      <c r="O42" s="1242"/>
      <c r="P42" s="1242"/>
      <c r="Q42" s="1242"/>
      <c r="R42" s="1242"/>
      <c r="S42" s="1242"/>
      <c r="T42" s="1242"/>
      <c r="U42" s="1242"/>
      <c r="V42" s="1242"/>
      <c r="W42" s="1242"/>
      <c r="X42" s="1242"/>
      <c r="Y42" s="1242"/>
      <c r="Z42" s="1242"/>
      <c r="AA42" s="1242"/>
      <c r="AB42" s="1242"/>
      <c r="AC42" s="1242"/>
      <c r="AD42" s="1242"/>
      <c r="AE42" s="1242"/>
    </row>
    <row r="43" spans="1:31" s="448" customFormat="1" ht="13.5" customHeight="1" x14ac:dyDescent="0.2">
      <c r="A43" s="598"/>
      <c r="B43" s="599"/>
      <c r="C43" s="609" t="s">
        <v>497</v>
      </c>
      <c r="D43" s="610"/>
      <c r="E43" s="610"/>
      <c r="F43" s="1243"/>
      <c r="G43" s="1243"/>
      <c r="H43" s="1243"/>
      <c r="I43" s="1243"/>
      <c r="J43" s="1244"/>
      <c r="K43" s="1245"/>
      <c r="L43" s="598"/>
      <c r="M43" s="604"/>
      <c r="N43" s="604"/>
      <c r="O43" s="604"/>
      <c r="P43" s="604"/>
      <c r="Q43" s="604"/>
      <c r="R43" s="604"/>
      <c r="S43" s="604"/>
      <c r="T43" s="604"/>
      <c r="U43" s="604"/>
      <c r="V43" s="604"/>
      <c r="W43" s="604"/>
      <c r="X43" s="604"/>
      <c r="Y43" s="604"/>
      <c r="Z43" s="604"/>
      <c r="AA43" s="604"/>
      <c r="AB43" s="604"/>
      <c r="AC43" s="604"/>
      <c r="AD43" s="604"/>
      <c r="AE43" s="604"/>
    </row>
    <row r="44" spans="1:31" ht="39" customHeight="1" x14ac:dyDescent="0.2">
      <c r="A44" s="413"/>
      <c r="B44" s="482"/>
      <c r="C44" s="1498" t="s">
        <v>498</v>
      </c>
      <c r="D44" s="1498"/>
      <c r="E44" s="1498"/>
      <c r="F44" s="1498"/>
      <c r="G44" s="1498"/>
      <c r="H44" s="1498"/>
      <c r="I44" s="1498"/>
      <c r="J44" s="1498"/>
      <c r="K44" s="1498"/>
      <c r="L44" s="156"/>
      <c r="M44" s="157"/>
      <c r="N44" s="157"/>
      <c r="O44" s="157"/>
      <c r="P44" s="157"/>
      <c r="Q44" s="157"/>
      <c r="R44" s="157"/>
      <c r="S44" s="1246"/>
      <c r="T44" s="443"/>
      <c r="U44" s="443"/>
      <c r="V44" s="443"/>
      <c r="W44" s="1247"/>
      <c r="X44" s="443"/>
      <c r="Y44" s="443"/>
      <c r="Z44" s="443"/>
      <c r="AA44" s="443"/>
      <c r="AB44" s="443"/>
      <c r="AC44" s="443"/>
      <c r="AD44" s="443"/>
      <c r="AE44" s="443"/>
    </row>
    <row r="45" spans="1:31" s="448" customFormat="1" ht="13.5" customHeight="1" x14ac:dyDescent="0.2">
      <c r="A45" s="444"/>
      <c r="B45" s="603">
        <v>12</v>
      </c>
      <c r="C45" s="1515">
        <v>42461</v>
      </c>
      <c r="D45" s="1515"/>
      <c r="E45" s="1215"/>
      <c r="F45" s="156"/>
      <c r="G45" s="156"/>
      <c r="H45" s="156"/>
      <c r="I45" s="156"/>
      <c r="J45" s="156"/>
      <c r="K45" s="602"/>
      <c r="L45" s="444"/>
      <c r="M45" s="604"/>
      <c r="N45" s="604"/>
      <c r="O45" s="604"/>
      <c r="P45" s="604"/>
      <c r="Q45" s="604"/>
      <c r="R45" s="604"/>
      <c r="S45" s="604"/>
      <c r="T45" s="604"/>
      <c r="U45" s="604"/>
      <c r="V45" s="604"/>
      <c r="W45" s="604"/>
      <c r="X45" s="604"/>
      <c r="Y45" s="604"/>
      <c r="Z45" s="604"/>
      <c r="AA45" s="604"/>
      <c r="AB45" s="604"/>
      <c r="AC45" s="604"/>
      <c r="AD45" s="604"/>
      <c r="AE45" s="604"/>
    </row>
    <row r="46" spans="1:31" x14ac:dyDescent="0.2">
      <c r="A46" s="604"/>
      <c r="B46" s="605"/>
      <c r="C46" s="606"/>
      <c r="D46" s="157"/>
      <c r="E46" s="157"/>
      <c r="F46" s="157"/>
      <c r="G46" s="157"/>
      <c r="H46" s="157"/>
      <c r="I46" s="157"/>
      <c r="J46" s="157"/>
      <c r="K46" s="607"/>
      <c r="L46" s="604"/>
      <c r="M46" s="1248"/>
      <c r="N46" s="443"/>
      <c r="O46" s="443"/>
      <c r="P46" s="443"/>
      <c r="Q46" s="443"/>
      <c r="R46" s="443"/>
      <c r="S46" s="443"/>
      <c r="T46" s="443"/>
      <c r="U46" s="443"/>
      <c r="V46" s="443"/>
      <c r="W46" s="443"/>
      <c r="X46" s="443"/>
      <c r="Y46" s="443"/>
      <c r="Z46" s="443"/>
      <c r="AA46" s="443"/>
      <c r="AB46" s="443"/>
      <c r="AC46" s="443"/>
      <c r="AD46" s="443"/>
      <c r="AE46" s="443"/>
    </row>
    <row r="47" spans="1:31" x14ac:dyDescent="0.2">
      <c r="A47" s="443"/>
      <c r="B47" s="443"/>
      <c r="C47" s="443"/>
      <c r="D47" s="443"/>
      <c r="E47" s="443"/>
      <c r="F47" s="1249"/>
      <c r="G47" s="1249"/>
      <c r="H47" s="1249"/>
      <c r="I47" s="1249"/>
      <c r="J47" s="1250"/>
      <c r="K47" s="1248"/>
      <c r="L47" s="1251"/>
      <c r="M47" s="1248"/>
      <c r="N47" s="443"/>
      <c r="O47" s="443"/>
      <c r="P47" s="443"/>
      <c r="Q47" s="443"/>
      <c r="R47" s="443"/>
      <c r="S47" s="443"/>
      <c r="T47" s="443"/>
      <c r="U47" s="443"/>
      <c r="V47" s="443"/>
      <c r="W47" s="443"/>
      <c r="X47" s="443"/>
      <c r="Y47" s="443"/>
      <c r="Z47" s="443"/>
      <c r="AA47" s="443"/>
      <c r="AB47" s="443"/>
      <c r="AC47" s="443"/>
      <c r="AD47" s="443"/>
      <c r="AE47" s="443"/>
    </row>
    <row r="48" spans="1:31" x14ac:dyDescent="0.2">
      <c r="J48" s="1248"/>
      <c r="K48" s="1248"/>
      <c r="L48" s="1248"/>
      <c r="M48" s="1248"/>
      <c r="N48" s="1252"/>
      <c r="O48" s="443"/>
      <c r="P48" s="443"/>
      <c r="Q48" s="443"/>
      <c r="R48" s="443"/>
      <c r="S48" s="443"/>
      <c r="T48" s="443"/>
      <c r="U48" s="443"/>
      <c r="V48" s="443"/>
      <c r="W48" s="443"/>
      <c r="X48" s="443"/>
      <c r="Y48" s="443"/>
      <c r="Z48" s="443"/>
      <c r="AA48" s="443"/>
      <c r="AB48" s="443"/>
      <c r="AC48" s="443"/>
      <c r="AD48" s="443"/>
      <c r="AE48" s="443"/>
    </row>
    <row r="49" spans="7:31" x14ac:dyDescent="0.2">
      <c r="J49" s="1248"/>
      <c r="K49" s="1248"/>
      <c r="L49" s="1248"/>
      <c r="M49" s="1248"/>
      <c r="N49" s="443"/>
      <c r="O49" s="443"/>
      <c r="P49" s="443"/>
      <c r="Q49" s="443"/>
      <c r="R49" s="443"/>
      <c r="S49" s="443"/>
      <c r="T49" s="443"/>
      <c r="U49" s="443"/>
      <c r="V49" s="443"/>
      <c r="W49" s="443"/>
      <c r="X49" s="443"/>
      <c r="Y49" s="443"/>
      <c r="Z49" s="443"/>
      <c r="AA49" s="443"/>
      <c r="AB49" s="443"/>
      <c r="AC49" s="443"/>
      <c r="AD49" s="443"/>
      <c r="AE49" s="443"/>
    </row>
    <row r="50" spans="7:31" x14ac:dyDescent="0.2">
      <c r="J50" s="1248"/>
      <c r="K50" s="1248"/>
      <c r="L50" s="1248"/>
      <c r="M50" s="1248"/>
      <c r="N50" s="443"/>
      <c r="O50" s="443"/>
      <c r="P50" s="443"/>
      <c r="Q50" s="443"/>
      <c r="R50" s="443"/>
      <c r="S50" s="443"/>
      <c r="T50" s="443"/>
      <c r="U50" s="443"/>
      <c r="V50" s="443"/>
      <c r="W50" s="443"/>
      <c r="X50" s="443"/>
      <c r="Y50" s="443"/>
      <c r="Z50" s="443"/>
      <c r="AA50" s="443"/>
      <c r="AB50" s="443"/>
      <c r="AC50" s="443"/>
      <c r="AD50" s="443"/>
      <c r="AE50" s="443"/>
    </row>
    <row r="51" spans="7:31" x14ac:dyDescent="0.2">
      <c r="J51" s="1248"/>
      <c r="K51" s="1248"/>
      <c r="L51" s="1248"/>
      <c r="M51" s="1248"/>
      <c r="N51" s="443"/>
      <c r="O51" s="443"/>
      <c r="P51" s="443"/>
      <c r="Q51" s="443"/>
      <c r="R51" s="443"/>
      <c r="S51" s="443"/>
      <c r="T51" s="443"/>
      <c r="U51" s="443"/>
      <c r="V51" s="443"/>
      <c r="W51" s="443"/>
      <c r="X51" s="443"/>
      <c r="Y51" s="443"/>
      <c r="Z51" s="443"/>
      <c r="AA51" s="443"/>
      <c r="AB51" s="443"/>
      <c r="AC51" s="443"/>
      <c r="AD51" s="443"/>
      <c r="AE51" s="443"/>
    </row>
    <row r="52" spans="7:31" x14ac:dyDescent="0.2">
      <c r="J52" s="1248"/>
      <c r="K52" s="1248"/>
      <c r="L52" s="1248"/>
      <c r="M52" s="1248"/>
    </row>
    <row r="53" spans="7:31" x14ac:dyDescent="0.2">
      <c r="J53" s="1248"/>
      <c r="K53" s="1248"/>
      <c r="L53" s="1248"/>
      <c r="M53" s="1248"/>
    </row>
    <row r="54" spans="7:31" x14ac:dyDescent="0.2">
      <c r="J54" s="1253"/>
      <c r="K54" s="1248"/>
      <c r="L54" s="1248"/>
      <c r="M54" s="1248"/>
    </row>
    <row r="55" spans="7:31" x14ac:dyDescent="0.2">
      <c r="J55" s="1248"/>
      <c r="K55" s="1248"/>
      <c r="L55" s="1248"/>
      <c r="M55" s="1248"/>
    </row>
    <row r="56" spans="7:31" x14ac:dyDescent="0.2">
      <c r="J56" s="1248"/>
      <c r="K56" s="1248"/>
      <c r="L56" s="1248"/>
      <c r="M56" s="1248"/>
    </row>
    <row r="57" spans="7:31" x14ac:dyDescent="0.2">
      <c r="J57" s="1248"/>
      <c r="K57" s="1248"/>
      <c r="L57" s="1248"/>
      <c r="M57" s="1248"/>
    </row>
    <row r="58" spans="7:31" x14ac:dyDescent="0.2">
      <c r="J58" s="1248"/>
      <c r="K58" s="1248"/>
      <c r="L58" s="1248"/>
    </row>
    <row r="64" spans="7:31" x14ac:dyDescent="0.2">
      <c r="G64" s="423"/>
    </row>
  </sheetData>
  <mergeCells count="11">
    <mergeCell ref="C8:D8"/>
    <mergeCell ref="C44:K44"/>
    <mergeCell ref="C45:D45"/>
    <mergeCell ref="C1:D1"/>
    <mergeCell ref="J1:K1"/>
    <mergeCell ref="J2:J3"/>
    <mergeCell ref="C4:J4"/>
    <mergeCell ref="C6:D7"/>
    <mergeCell ref="F6:G6"/>
    <mergeCell ref="H6:I6"/>
    <mergeCell ref="J6:J7"/>
  </mergeCells>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P82"/>
  <sheetViews>
    <sheetView workbookViewId="0"/>
  </sheetViews>
  <sheetFormatPr defaultRowHeight="12.75" x14ac:dyDescent="0.2"/>
  <cols>
    <col min="1" max="1" width="1" style="178" customWidth="1"/>
    <col min="2" max="2" width="2.42578125" style="178" customWidth="1"/>
    <col min="3" max="3" width="2" style="178" customWidth="1"/>
    <col min="4" max="4" width="15.42578125" style="178" customWidth="1"/>
    <col min="5" max="6" width="8" style="178" customWidth="1"/>
    <col min="7" max="7" width="8.28515625" style="178" customWidth="1"/>
    <col min="8" max="8" width="8" style="178" customWidth="1"/>
    <col min="9" max="9" width="7.7109375" style="178" customWidth="1"/>
    <col min="10" max="10" width="8.140625" style="178" customWidth="1"/>
    <col min="11" max="11" width="8" style="178" customWidth="1"/>
    <col min="12" max="12" width="7.7109375" style="178" customWidth="1"/>
    <col min="13" max="13" width="8.140625" style="178" customWidth="1"/>
    <col min="14" max="14" width="8" style="178" customWidth="1"/>
    <col min="15" max="15" width="2.5703125" style="178" customWidth="1"/>
    <col min="16" max="16" width="1" style="178" customWidth="1"/>
    <col min="17" max="16384" width="9.140625" style="178"/>
  </cols>
  <sheetData>
    <row r="1" spans="1:16" x14ac:dyDescent="0.2">
      <c r="A1" s="177"/>
      <c r="B1" s="1532" t="s">
        <v>392</v>
      </c>
      <c r="C1" s="1532"/>
      <c r="D1" s="1532"/>
      <c r="E1" s="1532"/>
      <c r="F1" s="1532"/>
      <c r="G1" s="239"/>
      <c r="H1" s="239"/>
      <c r="I1" s="239"/>
      <c r="J1" s="239"/>
      <c r="K1" s="239"/>
      <c r="L1" s="239"/>
      <c r="M1" s="239"/>
      <c r="N1" s="239"/>
      <c r="O1" s="239"/>
      <c r="P1" s="1163"/>
    </row>
    <row r="2" spans="1:16" ht="6" customHeight="1" x14ac:dyDescent="0.2">
      <c r="A2" s="177"/>
      <c r="B2" s="175"/>
      <c r="C2" s="175"/>
      <c r="D2" s="175"/>
      <c r="E2" s="175"/>
      <c r="F2" s="175"/>
      <c r="G2" s="175"/>
      <c r="H2" s="175"/>
      <c r="I2" s="175"/>
      <c r="J2" s="175"/>
      <c r="K2" s="175"/>
      <c r="L2" s="175"/>
      <c r="M2" s="175"/>
      <c r="N2" s="175"/>
      <c r="O2" s="240"/>
      <c r="P2" s="1163"/>
    </row>
    <row r="3" spans="1:16" ht="13.5" thickBot="1" x14ac:dyDescent="0.25">
      <c r="A3" s="177"/>
      <c r="B3" s="179"/>
      <c r="C3" s="179"/>
      <c r="D3" s="179"/>
      <c r="E3" s="179"/>
      <c r="F3" s="179"/>
      <c r="G3" s="179"/>
      <c r="H3" s="179"/>
      <c r="I3" s="179"/>
      <c r="J3" s="179"/>
      <c r="K3" s="179"/>
      <c r="L3" s="179"/>
      <c r="M3" s="179"/>
      <c r="N3" s="1164" t="s">
        <v>70</v>
      </c>
      <c r="O3" s="241"/>
      <c r="P3" s="1163"/>
    </row>
    <row r="4" spans="1:16" s="1168" customFormat="1" ht="13.5" thickBot="1" x14ac:dyDescent="0.25">
      <c r="A4" s="1165"/>
      <c r="B4" s="1166"/>
      <c r="C4" s="994" t="s">
        <v>469</v>
      </c>
      <c r="D4" s="995"/>
      <c r="E4" s="995"/>
      <c r="F4" s="995"/>
      <c r="G4" s="995"/>
      <c r="H4" s="995"/>
      <c r="I4" s="995"/>
      <c r="J4" s="995"/>
      <c r="K4" s="995"/>
      <c r="L4" s="995"/>
      <c r="M4" s="995"/>
      <c r="N4" s="402"/>
      <c r="O4" s="241"/>
      <c r="P4" s="1167"/>
    </row>
    <row r="5" spans="1:16" s="1172" customFormat="1" ht="4.5" customHeight="1" x14ac:dyDescent="0.2">
      <c r="A5" s="1169"/>
      <c r="B5" s="210"/>
      <c r="C5" s="1170"/>
      <c r="D5" s="1170"/>
      <c r="E5" s="1170"/>
      <c r="F5" s="1170"/>
      <c r="G5" s="1170"/>
      <c r="H5" s="1170"/>
      <c r="I5" s="1170"/>
      <c r="J5" s="1170"/>
      <c r="K5" s="1170"/>
      <c r="L5" s="1170"/>
      <c r="M5" s="1170"/>
      <c r="N5" s="1170"/>
      <c r="O5" s="241"/>
      <c r="P5" s="1171"/>
    </row>
    <row r="6" spans="1:16" s="1172" customFormat="1" x14ac:dyDescent="0.2">
      <c r="A6" s="1169"/>
      <c r="B6" s="210"/>
      <c r="C6" s="1173"/>
      <c r="D6" s="1173"/>
      <c r="E6" s="1173"/>
      <c r="F6" s="1174">
        <v>2006</v>
      </c>
      <c r="G6" s="1174">
        <v>2007</v>
      </c>
      <c r="H6" s="1174">
        <v>2008</v>
      </c>
      <c r="I6" s="1174">
        <v>2009</v>
      </c>
      <c r="J6" s="1174">
        <v>2010</v>
      </c>
      <c r="K6" s="1276">
        <v>2011</v>
      </c>
      <c r="L6" s="1174">
        <v>2012</v>
      </c>
      <c r="M6" s="1174">
        <v>2013</v>
      </c>
      <c r="N6" s="1174">
        <v>2014</v>
      </c>
      <c r="O6" s="241"/>
      <c r="P6" s="1171"/>
    </row>
    <row r="7" spans="1:16" s="1181" customFormat="1" ht="9.75" customHeight="1" x14ac:dyDescent="0.2">
      <c r="A7" s="1175"/>
      <c r="B7" s="1176"/>
      <c r="C7" s="1177" t="s">
        <v>396</v>
      </c>
      <c r="D7" s="1178"/>
      <c r="E7" s="1178"/>
      <c r="F7" s="1279">
        <v>330967</v>
      </c>
      <c r="G7" s="1279">
        <v>341720</v>
      </c>
      <c r="H7" s="1279">
        <v>343663</v>
      </c>
      <c r="I7" s="1279">
        <v>336378</v>
      </c>
      <c r="J7" s="1279">
        <v>283311</v>
      </c>
      <c r="K7" s="1279">
        <v>281015</v>
      </c>
      <c r="L7" s="1279">
        <v>268026</v>
      </c>
      <c r="M7" s="1279">
        <v>265860</v>
      </c>
      <c r="N7" s="1279">
        <v>270181</v>
      </c>
      <c r="O7" s="1179"/>
      <c r="P7" s="1180"/>
    </row>
    <row r="8" spans="1:16" s="1181" customFormat="1" ht="9.75" customHeight="1" x14ac:dyDescent="0.2">
      <c r="A8" s="1175"/>
      <c r="B8" s="1176"/>
      <c r="C8" s="1177" t="s">
        <v>397</v>
      </c>
      <c r="D8" s="1178"/>
      <c r="E8" s="1178"/>
      <c r="F8" s="1279">
        <v>384854</v>
      </c>
      <c r="G8" s="1279">
        <v>397332</v>
      </c>
      <c r="H8" s="1279">
        <v>400210</v>
      </c>
      <c r="I8" s="1279">
        <v>390129</v>
      </c>
      <c r="J8" s="1279">
        <v>337570</v>
      </c>
      <c r="K8" s="1279">
        <v>334499</v>
      </c>
      <c r="L8" s="1279">
        <v>319177</v>
      </c>
      <c r="M8" s="1279">
        <v>315112</v>
      </c>
      <c r="N8" s="1279">
        <v>318886</v>
      </c>
      <c r="O8" s="1182"/>
      <c r="P8" s="1180"/>
    </row>
    <row r="9" spans="1:16" s="1181" customFormat="1" ht="10.5" customHeight="1" x14ac:dyDescent="0.2">
      <c r="A9" s="1175"/>
      <c r="B9" s="1176"/>
      <c r="C9" s="1177" t="s">
        <v>506</v>
      </c>
      <c r="D9" s="1178"/>
      <c r="E9" s="1178"/>
      <c r="F9" s="1279">
        <v>2990993</v>
      </c>
      <c r="G9" s="1279">
        <v>3094177</v>
      </c>
      <c r="H9" s="1279">
        <v>3138017</v>
      </c>
      <c r="I9" s="1279">
        <v>2998781</v>
      </c>
      <c r="J9" s="1279">
        <v>2779077</v>
      </c>
      <c r="K9" s="1279">
        <v>2735237</v>
      </c>
      <c r="L9" s="1279">
        <v>2559732</v>
      </c>
      <c r="M9" s="1279">
        <v>2555676</v>
      </c>
      <c r="N9" s="1279">
        <v>2636881</v>
      </c>
      <c r="O9" s="1182"/>
      <c r="P9" s="1180"/>
    </row>
    <row r="10" spans="1:16" s="1181" customFormat="1" ht="11.25" customHeight="1" x14ac:dyDescent="0.2">
      <c r="A10" s="1175"/>
      <c r="B10" s="1176"/>
      <c r="C10" s="1177" t="s">
        <v>507</v>
      </c>
      <c r="D10" s="1178"/>
      <c r="E10" s="1178"/>
      <c r="F10" s="1279">
        <v>2765576</v>
      </c>
      <c r="G10" s="1279">
        <v>2848902</v>
      </c>
      <c r="H10" s="1279">
        <v>2894365</v>
      </c>
      <c r="I10" s="1279">
        <v>2759400</v>
      </c>
      <c r="J10" s="1279">
        <v>2599509</v>
      </c>
      <c r="K10" s="1279">
        <v>2553741</v>
      </c>
      <c r="L10" s="1279">
        <v>2387386</v>
      </c>
      <c r="M10" s="1279">
        <v>2384121</v>
      </c>
      <c r="N10" s="1279">
        <v>2458163</v>
      </c>
      <c r="O10" s="1182"/>
      <c r="P10" s="1180"/>
    </row>
    <row r="11" spans="1:16" s="1181" customFormat="1" ht="10.5" customHeight="1" x14ac:dyDescent="0.2">
      <c r="A11" s="1175"/>
      <c r="B11" s="1176"/>
      <c r="C11" s="1177" t="s">
        <v>508</v>
      </c>
      <c r="D11" s="1178"/>
      <c r="E11" s="1178"/>
      <c r="F11" s="1280"/>
      <c r="G11" s="1279"/>
      <c r="H11" s="1280"/>
      <c r="I11" s="1280"/>
      <c r="J11" s="1325"/>
      <c r="K11" s="1280"/>
      <c r="L11" s="1280"/>
      <c r="M11" s="1280"/>
      <c r="N11" s="1280"/>
      <c r="O11" s="1182"/>
      <c r="P11" s="1180"/>
    </row>
    <row r="12" spans="1:16" s="1181" customFormat="1" ht="9.75" customHeight="1" x14ac:dyDescent="0.2">
      <c r="A12" s="1175"/>
      <c r="B12" s="1176"/>
      <c r="D12" s="1177" t="s">
        <v>470</v>
      </c>
      <c r="E12" s="1177"/>
      <c r="F12" s="1280">
        <v>789.21641020299899</v>
      </c>
      <c r="G12" s="1280">
        <v>808.47849558853909</v>
      </c>
      <c r="H12" s="1280">
        <v>846.1337237422581</v>
      </c>
      <c r="I12" s="1280">
        <v>870.33975224698497</v>
      </c>
      <c r="J12" s="1280">
        <v>900.04</v>
      </c>
      <c r="K12" s="1280">
        <v>906.11</v>
      </c>
      <c r="L12" s="1280">
        <v>915.01</v>
      </c>
      <c r="M12" s="1280">
        <v>912.18</v>
      </c>
      <c r="N12" s="1280">
        <v>909.49</v>
      </c>
      <c r="O12" s="1182"/>
      <c r="P12" s="1180"/>
    </row>
    <row r="13" spans="1:16" s="1181" customFormat="1" ht="9.75" customHeight="1" x14ac:dyDescent="0.2">
      <c r="A13" s="1175"/>
      <c r="B13" s="1176"/>
      <c r="C13" s="1177"/>
      <c r="D13" s="1177" t="s">
        <v>471</v>
      </c>
      <c r="E13" s="1177"/>
      <c r="F13" s="1280">
        <v>565</v>
      </c>
      <c r="G13" s="1280">
        <v>583.36</v>
      </c>
      <c r="H13" s="1280">
        <v>600</v>
      </c>
      <c r="I13" s="1280">
        <v>615.5</v>
      </c>
      <c r="J13" s="1280">
        <v>634</v>
      </c>
      <c r="K13" s="1280">
        <v>641.92999999999995</v>
      </c>
      <c r="L13" s="1280">
        <v>641.92999999999995</v>
      </c>
      <c r="M13" s="1280">
        <v>641.92999999999995</v>
      </c>
      <c r="N13" s="1280">
        <v>641.92999999999995</v>
      </c>
      <c r="O13" s="1182"/>
      <c r="P13" s="1180"/>
    </row>
    <row r="14" spans="1:16" s="1181" customFormat="1" ht="11.25" customHeight="1" x14ac:dyDescent="0.2">
      <c r="A14" s="1175"/>
      <c r="B14" s="1176"/>
      <c r="C14" s="1177" t="s">
        <v>509</v>
      </c>
      <c r="D14" s="1178"/>
      <c r="E14" s="1178"/>
      <c r="F14" s="1280"/>
      <c r="G14" s="1280"/>
      <c r="H14" s="1280"/>
      <c r="I14" s="1280"/>
      <c r="J14" s="1325"/>
      <c r="K14" s="1280"/>
      <c r="L14" s="1280"/>
      <c r="M14" s="1280"/>
      <c r="N14" s="1280"/>
      <c r="O14" s="1182"/>
      <c r="P14" s="1180"/>
    </row>
    <row r="15" spans="1:16" s="1181" customFormat="1" ht="9.75" customHeight="1" x14ac:dyDescent="0.2">
      <c r="A15" s="1175"/>
      <c r="B15" s="1176"/>
      <c r="D15" s="1177" t="s">
        <v>472</v>
      </c>
      <c r="E15" s="1177"/>
      <c r="F15" s="1280">
        <v>935.96967052376601</v>
      </c>
      <c r="G15" s="1280">
        <v>965.24629620701603</v>
      </c>
      <c r="H15" s="1280">
        <v>1010.3760072203901</v>
      </c>
      <c r="I15" s="1280">
        <v>1036.4416794790202</v>
      </c>
      <c r="J15" s="1280">
        <v>1076.26</v>
      </c>
      <c r="K15" s="1280">
        <v>1084.55</v>
      </c>
      <c r="L15" s="1280">
        <v>1095.5899999999999</v>
      </c>
      <c r="M15" s="1280">
        <v>1093.82</v>
      </c>
      <c r="N15" s="1280">
        <v>1093.21</v>
      </c>
      <c r="O15" s="1182"/>
      <c r="P15" s="1180"/>
    </row>
    <row r="16" spans="1:16" s="1181" customFormat="1" ht="9.75" customHeight="1" x14ac:dyDescent="0.2">
      <c r="A16" s="1175"/>
      <c r="B16" s="1176"/>
      <c r="C16" s="1177"/>
      <c r="D16" s="1178" t="s">
        <v>473</v>
      </c>
      <c r="E16" s="1178"/>
      <c r="F16" s="1280">
        <v>667</v>
      </c>
      <c r="G16" s="1280">
        <v>693</v>
      </c>
      <c r="H16" s="1280">
        <v>721.82</v>
      </c>
      <c r="I16" s="1280">
        <v>740</v>
      </c>
      <c r="J16" s="1280">
        <v>768.375</v>
      </c>
      <c r="K16" s="1280">
        <v>776</v>
      </c>
      <c r="L16" s="1280">
        <v>783.62</v>
      </c>
      <c r="M16" s="1280">
        <v>785.45</v>
      </c>
      <c r="N16" s="1280">
        <v>786.99</v>
      </c>
      <c r="O16" s="1182"/>
      <c r="P16" s="1180"/>
    </row>
    <row r="17" spans="1:16" s="1324" customFormat="1" ht="11.25" customHeight="1" thickBot="1" x14ac:dyDescent="0.25">
      <c r="A17" s="1321"/>
      <c r="B17" s="1322"/>
      <c r="C17" s="1177" t="s">
        <v>510</v>
      </c>
      <c r="D17" s="1188"/>
      <c r="E17" s="1188"/>
      <c r="F17" s="1279">
        <v>2093110</v>
      </c>
      <c r="G17" s="1279">
        <v>2153028</v>
      </c>
      <c r="H17" s="1279">
        <v>2171074</v>
      </c>
      <c r="I17" s="1279">
        <v>2082235</v>
      </c>
      <c r="J17" s="1279">
        <v>2073784</v>
      </c>
      <c r="K17" s="1279">
        <v>2038354</v>
      </c>
      <c r="L17" s="1279">
        <v>1910957</v>
      </c>
      <c r="M17" s="1279">
        <v>1890511</v>
      </c>
      <c r="N17" s="1279">
        <v>1928307</v>
      </c>
      <c r="O17" s="1290"/>
      <c r="P17" s="1323"/>
    </row>
    <row r="18" spans="1:16" s="208" customFormat="1" ht="13.5" thickBot="1" x14ac:dyDescent="0.25">
      <c r="A18" s="207"/>
      <c r="B18" s="180"/>
      <c r="C18" s="994" t="s">
        <v>511</v>
      </c>
      <c r="D18" s="995"/>
      <c r="E18" s="995"/>
      <c r="F18" s="995"/>
      <c r="G18" s="995"/>
      <c r="H18" s="995"/>
      <c r="I18" s="995"/>
      <c r="J18" s="995"/>
      <c r="K18" s="995"/>
      <c r="L18" s="995"/>
      <c r="M18" s="995"/>
      <c r="N18" s="402"/>
      <c r="O18" s="1183"/>
      <c r="P18" s="1184"/>
    </row>
    <row r="19" spans="1:16" s="208" customFormat="1" ht="4.5" customHeight="1" x14ac:dyDescent="0.2">
      <c r="A19" s="207"/>
      <c r="B19" s="180"/>
      <c r="C19" s="209"/>
      <c r="D19" s="209"/>
      <c r="E19" s="209"/>
      <c r="F19" s="209"/>
      <c r="G19" s="209"/>
      <c r="H19" s="209"/>
      <c r="I19" s="209"/>
      <c r="J19" s="209"/>
      <c r="K19" s="209"/>
      <c r="L19" s="209"/>
      <c r="M19" s="209"/>
      <c r="N19" s="209"/>
      <c r="O19" s="1183"/>
      <c r="P19" s="1184"/>
    </row>
    <row r="20" spans="1:16" s="208" customFormat="1" ht="19.5" customHeight="1" x14ac:dyDescent="0.2">
      <c r="A20" s="207"/>
      <c r="B20" s="180"/>
      <c r="C20" s="1533">
        <v>2014</v>
      </c>
      <c r="D20" s="1534"/>
      <c r="E20" s="1535"/>
      <c r="F20" s="1539" t="s">
        <v>512</v>
      </c>
      <c r="G20" s="1539"/>
      <c r="H20" s="1539"/>
      <c r="I20" s="1540" t="s">
        <v>513</v>
      </c>
      <c r="J20" s="1540"/>
      <c r="K20" s="1540"/>
      <c r="L20" s="1540" t="s">
        <v>514</v>
      </c>
      <c r="M20" s="1540"/>
      <c r="N20" s="1540"/>
      <c r="O20" s="1183"/>
      <c r="P20" s="1184"/>
    </row>
    <row r="21" spans="1:16" s="208" customFormat="1" ht="20.25" customHeight="1" x14ac:dyDescent="0.2">
      <c r="A21" s="207"/>
      <c r="B21" s="180"/>
      <c r="C21" s="1536"/>
      <c r="D21" s="1537"/>
      <c r="E21" s="1538"/>
      <c r="F21" s="1174" t="s">
        <v>515</v>
      </c>
      <c r="G21" s="1277" t="s">
        <v>516</v>
      </c>
      <c r="H21" s="1277" t="s">
        <v>517</v>
      </c>
      <c r="I21" s="1174" t="s">
        <v>515</v>
      </c>
      <c r="J21" s="1277" t="s">
        <v>516</v>
      </c>
      <c r="K21" s="1277" t="s">
        <v>517</v>
      </c>
      <c r="L21" s="1174" t="s">
        <v>515</v>
      </c>
      <c r="M21" s="1277" t="s">
        <v>516</v>
      </c>
      <c r="N21" s="1277" t="s">
        <v>517</v>
      </c>
      <c r="O21" s="1183"/>
      <c r="P21" s="1184"/>
    </row>
    <row r="22" spans="1:16" s="1187" customFormat="1" ht="10.5" customHeight="1" x14ac:dyDescent="0.2">
      <c r="A22" s="1185"/>
      <c r="B22" s="1278"/>
      <c r="C22" s="1177" t="s">
        <v>68</v>
      </c>
      <c r="D22" s="1177"/>
      <c r="E22" s="1279"/>
      <c r="F22" s="1279">
        <v>2065206</v>
      </c>
      <c r="G22" s="1279">
        <v>1928307</v>
      </c>
      <c r="H22" s="1279">
        <v>136899</v>
      </c>
      <c r="I22" s="1280">
        <v>872.66256329396276</v>
      </c>
      <c r="J22" s="1280">
        <v>909.49144915720717</v>
      </c>
      <c r="K22" s="1280">
        <v>353.90495065705619</v>
      </c>
      <c r="L22" s="1280">
        <v>1048.1202031080429</v>
      </c>
      <c r="M22" s="1280">
        <v>1093.2085408910948</v>
      </c>
      <c r="N22" s="1280">
        <v>413.02310696206854</v>
      </c>
      <c r="O22" s="1182"/>
      <c r="P22" s="1165"/>
    </row>
    <row r="23" spans="1:16" s="1187" customFormat="1" ht="9.75" customHeight="1" x14ac:dyDescent="0.2">
      <c r="A23" s="1185"/>
      <c r="B23" s="1278"/>
      <c r="C23" s="1177"/>
      <c r="D23" s="1281" t="s">
        <v>72</v>
      </c>
      <c r="E23" s="1282"/>
      <c r="F23" s="1282">
        <v>1085459</v>
      </c>
      <c r="G23" s="1282">
        <v>1044369</v>
      </c>
      <c r="H23" s="1282">
        <v>41090</v>
      </c>
      <c r="I23" s="1283">
        <v>963.61907413363303</v>
      </c>
      <c r="J23" s="1283">
        <v>985.0215081163883</v>
      </c>
      <c r="K23" s="1283">
        <v>419.64149866147164</v>
      </c>
      <c r="L23" s="1283">
        <v>1176.4102677024914</v>
      </c>
      <c r="M23" s="1283">
        <v>1203.3163954215465</v>
      </c>
      <c r="N23" s="1283">
        <v>492.54738865903801</v>
      </c>
      <c r="O23" s="1182"/>
      <c r="P23" s="1165"/>
    </row>
    <row r="24" spans="1:16" s="1187" customFormat="1" ht="9.75" customHeight="1" x14ac:dyDescent="0.2">
      <c r="A24" s="1185"/>
      <c r="B24" s="1278"/>
      <c r="C24" s="1177"/>
      <c r="D24" s="1281" t="s">
        <v>71</v>
      </c>
      <c r="E24" s="1282"/>
      <c r="F24" s="1282">
        <v>979747</v>
      </c>
      <c r="G24" s="1282">
        <v>883938</v>
      </c>
      <c r="H24" s="1282">
        <v>95809</v>
      </c>
      <c r="I24" s="1283">
        <v>771.89209571448862</v>
      </c>
      <c r="J24" s="1283">
        <v>820.25300466775286</v>
      </c>
      <c r="K24" s="1283">
        <v>325.71224686615761</v>
      </c>
      <c r="L24" s="1283">
        <v>905.98799425768209</v>
      </c>
      <c r="M24" s="1283">
        <v>963.11657750882171</v>
      </c>
      <c r="N24" s="1283">
        <v>378.91720109801429</v>
      </c>
      <c r="O24" s="1182"/>
      <c r="P24" s="1165"/>
    </row>
    <row r="25" spans="1:16" s="1187" customFormat="1" ht="9.75" customHeight="1" x14ac:dyDescent="0.2">
      <c r="A25" s="1185"/>
      <c r="B25" s="1278"/>
      <c r="C25" s="1177" t="s">
        <v>62</v>
      </c>
      <c r="D25" s="1177"/>
      <c r="E25" s="1279"/>
      <c r="F25" s="1279">
        <v>157983</v>
      </c>
      <c r="G25" s="1279">
        <v>151615</v>
      </c>
      <c r="H25" s="1279">
        <v>6368</v>
      </c>
      <c r="I25" s="1280">
        <v>804.76898045992618</v>
      </c>
      <c r="J25" s="1280">
        <v>822.65482247797343</v>
      </c>
      <c r="K25" s="1280">
        <v>378.92696765075436</v>
      </c>
      <c r="L25" s="1280">
        <v>950.15432742763824</v>
      </c>
      <c r="M25" s="1280">
        <v>971.90999498730582</v>
      </c>
      <c r="N25" s="1280">
        <v>432.17607097990003</v>
      </c>
      <c r="O25" s="1182"/>
      <c r="P25" s="1165"/>
    </row>
    <row r="26" spans="1:16" s="1287" customFormat="1" ht="9.75" customHeight="1" x14ac:dyDescent="0.2">
      <c r="A26" s="1284"/>
      <c r="B26" s="1285"/>
      <c r="C26" s="1177"/>
      <c r="D26" s="1281" t="s">
        <v>72</v>
      </c>
      <c r="E26" s="1282"/>
      <c r="F26" s="1282">
        <v>88647</v>
      </c>
      <c r="G26" s="1282">
        <v>86737</v>
      </c>
      <c r="H26" s="1282">
        <v>1910</v>
      </c>
      <c r="I26" s="1283">
        <v>888.57834049657879</v>
      </c>
      <c r="J26" s="1283">
        <v>898.60368862192399</v>
      </c>
      <c r="K26" s="1283">
        <v>433.30681151832351</v>
      </c>
      <c r="L26" s="1283">
        <v>1061.1490023351091</v>
      </c>
      <c r="M26" s="1283">
        <v>1073.8381093420342</v>
      </c>
      <c r="N26" s="1283">
        <v>484.91074345549725</v>
      </c>
      <c r="O26" s="1182"/>
      <c r="P26" s="1286"/>
    </row>
    <row r="27" spans="1:16" s="1292" customFormat="1" ht="9.75" customHeight="1" x14ac:dyDescent="0.2">
      <c r="A27" s="1288"/>
      <c r="B27" s="1289"/>
      <c r="C27" s="1177"/>
      <c r="D27" s="1281" t="s">
        <v>71</v>
      </c>
      <c r="E27" s="1282"/>
      <c r="F27" s="1282">
        <v>69336</v>
      </c>
      <c r="G27" s="1282">
        <v>64878</v>
      </c>
      <c r="H27" s="1282">
        <v>4458</v>
      </c>
      <c r="I27" s="1283">
        <v>697.61759677512271</v>
      </c>
      <c r="J27" s="1283">
        <v>721.11690819692285</v>
      </c>
      <c r="K27" s="1283">
        <v>355.62829071332379</v>
      </c>
      <c r="L27" s="1283">
        <v>808.24615639782473</v>
      </c>
      <c r="M27" s="1283">
        <v>835.63978236074013</v>
      </c>
      <c r="N27" s="1283">
        <v>409.58225661731638</v>
      </c>
      <c r="O27" s="1290"/>
      <c r="P27" s="1291"/>
    </row>
    <row r="28" spans="1:16" s="1292" customFormat="1" ht="9.75" customHeight="1" x14ac:dyDescent="0.2">
      <c r="A28" s="1288"/>
      <c r="B28" s="1289"/>
      <c r="C28" s="1177" t="s">
        <v>55</v>
      </c>
      <c r="D28" s="1177"/>
      <c r="E28" s="1279"/>
      <c r="F28" s="1279">
        <v>23640</v>
      </c>
      <c r="G28" s="1279">
        <v>22756</v>
      </c>
      <c r="H28" s="1279">
        <v>884</v>
      </c>
      <c r="I28" s="1280">
        <v>752.60086590524759</v>
      </c>
      <c r="J28" s="1280">
        <v>766.65191729653247</v>
      </c>
      <c r="K28" s="1280">
        <v>390.89755656108582</v>
      </c>
      <c r="L28" s="1280">
        <v>964.54981049069397</v>
      </c>
      <c r="M28" s="1280">
        <v>983.83729873440211</v>
      </c>
      <c r="N28" s="1280">
        <v>468.04971719457029</v>
      </c>
      <c r="O28" s="1290"/>
      <c r="P28" s="1291"/>
    </row>
    <row r="29" spans="1:16" s="1292" customFormat="1" ht="9.75" customHeight="1" x14ac:dyDescent="0.2">
      <c r="A29" s="1288"/>
      <c r="B29" s="1289"/>
      <c r="C29" s="1177"/>
      <c r="D29" s="1281" t="s">
        <v>72</v>
      </c>
      <c r="E29" s="1282"/>
      <c r="F29" s="1282">
        <v>13120</v>
      </c>
      <c r="G29" s="1282">
        <v>12855</v>
      </c>
      <c r="H29" s="1282">
        <v>265</v>
      </c>
      <c r="I29" s="1283">
        <v>802.73734984756436</v>
      </c>
      <c r="J29" s="1283">
        <v>811.05017814080065</v>
      </c>
      <c r="K29" s="1283">
        <v>399.4867547169813</v>
      </c>
      <c r="L29" s="1283">
        <v>1076.7555800304833</v>
      </c>
      <c r="M29" s="1283">
        <v>1089.356604434071</v>
      </c>
      <c r="N29" s="1283">
        <v>465.48701886792475</v>
      </c>
      <c r="O29" s="1290"/>
      <c r="P29" s="1291"/>
    </row>
    <row r="30" spans="1:16" s="1292" customFormat="1" ht="9.75" customHeight="1" x14ac:dyDescent="0.2">
      <c r="A30" s="1288"/>
      <c r="B30" s="1289"/>
      <c r="C30" s="1177"/>
      <c r="D30" s="1281" t="s">
        <v>71</v>
      </c>
      <c r="E30" s="1282"/>
      <c r="F30" s="1282">
        <v>10520</v>
      </c>
      <c r="G30" s="1282">
        <v>9901</v>
      </c>
      <c r="H30" s="1282">
        <v>619</v>
      </c>
      <c r="I30" s="1283">
        <v>690.07323574144561</v>
      </c>
      <c r="J30" s="1283">
        <v>709.00727098272591</v>
      </c>
      <c r="K30" s="1283">
        <v>387.22043618739946</v>
      </c>
      <c r="L30" s="1283">
        <v>824.61257699619512</v>
      </c>
      <c r="M30" s="1283">
        <v>846.83591758408306</v>
      </c>
      <c r="N30" s="1283">
        <v>469.14683360258516</v>
      </c>
      <c r="O30" s="1290"/>
      <c r="P30" s="1291"/>
    </row>
    <row r="31" spans="1:16" s="1292" customFormat="1" ht="9.75" customHeight="1" x14ac:dyDescent="0.2">
      <c r="A31" s="1288"/>
      <c r="B31" s="1289"/>
      <c r="C31" s="1177" t="s">
        <v>64</v>
      </c>
      <c r="D31" s="1177"/>
      <c r="E31" s="1279"/>
      <c r="F31" s="1279">
        <v>187773</v>
      </c>
      <c r="G31" s="1279">
        <v>180952</v>
      </c>
      <c r="H31" s="1279">
        <v>6821</v>
      </c>
      <c r="I31" s="1280">
        <v>725.62428421549248</v>
      </c>
      <c r="J31" s="1280">
        <v>739.18011428445618</v>
      </c>
      <c r="K31" s="1280">
        <v>366.00625714704597</v>
      </c>
      <c r="L31" s="1280">
        <v>859.77441224244876</v>
      </c>
      <c r="M31" s="1280">
        <v>876.16912208761892</v>
      </c>
      <c r="N31" s="1280">
        <v>424.84470458876956</v>
      </c>
      <c r="O31" s="1290"/>
      <c r="P31" s="1291"/>
    </row>
    <row r="32" spans="1:16" s="1292" customFormat="1" ht="9.75" customHeight="1" x14ac:dyDescent="0.2">
      <c r="A32" s="1288"/>
      <c r="B32" s="1289"/>
      <c r="C32" s="1177"/>
      <c r="D32" s="1281" t="s">
        <v>72</v>
      </c>
      <c r="E32" s="1282"/>
      <c r="F32" s="1282">
        <v>99079</v>
      </c>
      <c r="G32" s="1282">
        <v>96437</v>
      </c>
      <c r="H32" s="1282">
        <v>2642</v>
      </c>
      <c r="I32" s="1283">
        <v>780.92947657929028</v>
      </c>
      <c r="J32" s="1283">
        <v>791.91724981075765</v>
      </c>
      <c r="K32" s="1283">
        <v>379.85911809235387</v>
      </c>
      <c r="L32" s="1283">
        <v>941.76057116039112</v>
      </c>
      <c r="M32" s="1283">
        <v>955.58704325104952</v>
      </c>
      <c r="N32" s="1283">
        <v>437.07340651021951</v>
      </c>
      <c r="O32" s="1290"/>
      <c r="P32" s="1291"/>
    </row>
    <row r="33" spans="1:16" s="1292" customFormat="1" ht="9.75" customHeight="1" x14ac:dyDescent="0.2">
      <c r="A33" s="1288"/>
      <c r="B33" s="1289"/>
      <c r="C33" s="1177"/>
      <c r="D33" s="1281" t="s">
        <v>71</v>
      </c>
      <c r="E33" s="1282"/>
      <c r="F33" s="1282">
        <v>88694</v>
      </c>
      <c r="G33" s="1282">
        <v>84515</v>
      </c>
      <c r="H33" s="1282">
        <v>4179</v>
      </c>
      <c r="I33" s="1283">
        <v>663.84351940379304</v>
      </c>
      <c r="J33" s="1283">
        <v>679.00368242324146</v>
      </c>
      <c r="K33" s="1283">
        <v>357.24835845896172</v>
      </c>
      <c r="L33" s="1283">
        <v>768.18866078877909</v>
      </c>
      <c r="M33" s="1283">
        <v>785.54821380820363</v>
      </c>
      <c r="N33" s="1283">
        <v>417.11361330461682</v>
      </c>
      <c r="O33" s="1290"/>
      <c r="P33" s="1291"/>
    </row>
    <row r="34" spans="1:16" s="1292" customFormat="1" ht="9.75" customHeight="1" x14ac:dyDescent="0.2">
      <c r="A34" s="1288"/>
      <c r="B34" s="1289"/>
      <c r="C34" s="1177" t="s">
        <v>66</v>
      </c>
      <c r="D34" s="1177"/>
      <c r="E34" s="1279"/>
      <c r="F34" s="1279">
        <v>15741</v>
      </c>
      <c r="G34" s="1279">
        <v>15073</v>
      </c>
      <c r="H34" s="1279">
        <v>668</v>
      </c>
      <c r="I34" s="1280">
        <v>691.37571818816696</v>
      </c>
      <c r="J34" s="1280">
        <v>706.01042858090841</v>
      </c>
      <c r="K34" s="1280">
        <v>361.15267964071859</v>
      </c>
      <c r="L34" s="1280">
        <v>820.33042754589769</v>
      </c>
      <c r="M34" s="1280">
        <v>838.70573674783066</v>
      </c>
      <c r="N34" s="1280">
        <v>405.70312874251516</v>
      </c>
      <c r="O34" s="1290"/>
      <c r="P34" s="1291"/>
    </row>
    <row r="35" spans="1:16" s="1292" customFormat="1" ht="9.75" customHeight="1" x14ac:dyDescent="0.2">
      <c r="A35" s="1288"/>
      <c r="B35" s="1289"/>
      <c r="C35" s="1177"/>
      <c r="D35" s="1281" t="s">
        <v>72</v>
      </c>
      <c r="E35" s="1282"/>
      <c r="F35" s="1282">
        <v>7894</v>
      </c>
      <c r="G35" s="1282">
        <v>7664</v>
      </c>
      <c r="H35" s="1282">
        <v>230</v>
      </c>
      <c r="I35" s="1283">
        <v>738.4838231568292</v>
      </c>
      <c r="J35" s="1283">
        <v>748.59519441544649</v>
      </c>
      <c r="K35" s="1283">
        <v>401.55534782608669</v>
      </c>
      <c r="L35" s="1283">
        <v>889.43106916645684</v>
      </c>
      <c r="M35" s="1283">
        <v>902.83080506263013</v>
      </c>
      <c r="N35" s="1283">
        <v>442.92856521739111</v>
      </c>
      <c r="O35" s="1290"/>
      <c r="P35" s="1291"/>
    </row>
    <row r="36" spans="1:16" s="1292" customFormat="1" ht="9.75" customHeight="1" x14ac:dyDescent="0.2">
      <c r="A36" s="1288"/>
      <c r="B36" s="1289"/>
      <c r="C36" s="1177"/>
      <c r="D36" s="1281" t="s">
        <v>71</v>
      </c>
      <c r="E36" s="1282"/>
      <c r="F36" s="1282">
        <v>7847</v>
      </c>
      <c r="G36" s="1282">
        <v>7409</v>
      </c>
      <c r="H36" s="1282">
        <v>438</v>
      </c>
      <c r="I36" s="1283">
        <v>643.98545686249361</v>
      </c>
      <c r="J36" s="1283">
        <v>661.95999730058065</v>
      </c>
      <c r="K36" s="1283">
        <v>339.93666666666655</v>
      </c>
      <c r="L36" s="1283">
        <v>750.81590416719848</v>
      </c>
      <c r="M36" s="1283">
        <v>772.37363746794301</v>
      </c>
      <c r="N36" s="1283">
        <v>386.1555251141553</v>
      </c>
      <c r="O36" s="1290"/>
      <c r="P36" s="1291"/>
    </row>
    <row r="37" spans="1:16" s="1292" customFormat="1" ht="9.75" customHeight="1" x14ac:dyDescent="0.2">
      <c r="A37" s="1288"/>
      <c r="B37" s="1289"/>
      <c r="C37" s="1177" t="s">
        <v>75</v>
      </c>
      <c r="D37" s="1177"/>
      <c r="E37" s="1279"/>
      <c r="F37" s="1279">
        <v>30744</v>
      </c>
      <c r="G37" s="1279">
        <v>29360</v>
      </c>
      <c r="H37" s="1279">
        <v>1384</v>
      </c>
      <c r="I37" s="1280">
        <v>703.65804221961469</v>
      </c>
      <c r="J37" s="1280">
        <v>720.73257118528147</v>
      </c>
      <c r="K37" s="1280">
        <v>341.44115606936464</v>
      </c>
      <c r="L37" s="1280">
        <v>832.80054872495407</v>
      </c>
      <c r="M37" s="1280">
        <v>853.23481096730723</v>
      </c>
      <c r="N37" s="1280">
        <v>399.31070809248587</v>
      </c>
      <c r="O37" s="1290"/>
      <c r="P37" s="1291"/>
    </row>
    <row r="38" spans="1:16" s="1292" customFormat="1" ht="9.75" customHeight="1" x14ac:dyDescent="0.2">
      <c r="A38" s="1288"/>
      <c r="B38" s="1289"/>
      <c r="C38" s="1177"/>
      <c r="D38" s="1281" t="s">
        <v>72</v>
      </c>
      <c r="E38" s="1282"/>
      <c r="F38" s="1282">
        <v>15672</v>
      </c>
      <c r="G38" s="1282">
        <v>15184</v>
      </c>
      <c r="H38" s="1282">
        <v>488</v>
      </c>
      <c r="I38" s="1283">
        <v>753.68329058192808</v>
      </c>
      <c r="J38" s="1283">
        <v>765.99141662275883</v>
      </c>
      <c r="K38" s="1283">
        <v>370.71897540983616</v>
      </c>
      <c r="L38" s="1283">
        <v>914.77066232771983</v>
      </c>
      <c r="M38" s="1283">
        <v>930.44086604320307</v>
      </c>
      <c r="N38" s="1283">
        <v>427.19612704918023</v>
      </c>
      <c r="O38" s="1290"/>
      <c r="P38" s="1291"/>
    </row>
    <row r="39" spans="1:16" s="1292" customFormat="1" ht="9.75" customHeight="1" x14ac:dyDescent="0.2">
      <c r="A39" s="1288"/>
      <c r="B39" s="1289"/>
      <c r="C39" s="1177"/>
      <c r="D39" s="1281" t="s">
        <v>71</v>
      </c>
      <c r="E39" s="1282"/>
      <c r="F39" s="1282">
        <v>15072</v>
      </c>
      <c r="G39" s="1282">
        <v>14176</v>
      </c>
      <c r="H39" s="1282">
        <v>896</v>
      </c>
      <c r="I39" s="1283">
        <v>651.64134288747277</v>
      </c>
      <c r="J39" s="1283">
        <v>672.25554599322413</v>
      </c>
      <c r="K39" s="1283">
        <v>325.4952008928571</v>
      </c>
      <c r="L39" s="1283">
        <v>747.56729365711794</v>
      </c>
      <c r="M39" s="1283">
        <v>770.53893481941384</v>
      </c>
      <c r="N39" s="1283">
        <v>384.12311383928562</v>
      </c>
      <c r="O39" s="1290"/>
      <c r="P39" s="1291"/>
    </row>
    <row r="40" spans="1:16" s="1292" customFormat="1" ht="9.75" customHeight="1" x14ac:dyDescent="0.2">
      <c r="A40" s="1288"/>
      <c r="B40" s="1289"/>
      <c r="C40" s="1177" t="s">
        <v>61</v>
      </c>
      <c r="D40" s="1177"/>
      <c r="E40" s="1279"/>
      <c r="F40" s="1279">
        <v>72109</v>
      </c>
      <c r="G40" s="1279">
        <v>67631</v>
      </c>
      <c r="H40" s="1279">
        <v>4478</v>
      </c>
      <c r="I40" s="1280">
        <v>774.1406047788729</v>
      </c>
      <c r="J40" s="1280">
        <v>802.90606423090389</v>
      </c>
      <c r="K40" s="1280">
        <v>339.69737382760218</v>
      </c>
      <c r="L40" s="1280">
        <v>930.72873067162118</v>
      </c>
      <c r="M40" s="1280">
        <v>966.21419984917713</v>
      </c>
      <c r="N40" s="1280">
        <v>394.79354399285296</v>
      </c>
      <c r="O40" s="1290"/>
      <c r="P40" s="1291"/>
    </row>
    <row r="41" spans="1:16" s="1292" customFormat="1" ht="9.75" customHeight="1" x14ac:dyDescent="0.2">
      <c r="A41" s="1288"/>
      <c r="B41" s="1289"/>
      <c r="C41" s="1177"/>
      <c r="D41" s="1281" t="s">
        <v>72</v>
      </c>
      <c r="E41" s="1282"/>
      <c r="F41" s="1282">
        <v>36848</v>
      </c>
      <c r="G41" s="1282">
        <v>35509</v>
      </c>
      <c r="H41" s="1282">
        <v>1339</v>
      </c>
      <c r="I41" s="1283">
        <v>866.19462928788687</v>
      </c>
      <c r="J41" s="1283">
        <v>883.3267932073536</v>
      </c>
      <c r="K41" s="1283">
        <v>411.86601941747614</v>
      </c>
      <c r="L41" s="1283">
        <v>1066.0312255753283</v>
      </c>
      <c r="M41" s="1283">
        <v>1088.135299219909</v>
      </c>
      <c r="N41" s="1283">
        <v>479.85232262882823</v>
      </c>
      <c r="O41" s="1290"/>
      <c r="P41" s="1291"/>
    </row>
    <row r="42" spans="1:16" s="1292" customFormat="1" ht="9.75" customHeight="1" x14ac:dyDescent="0.2">
      <c r="A42" s="1288"/>
      <c r="B42" s="1289"/>
      <c r="C42" s="1177"/>
      <c r="D42" s="1281" t="s">
        <v>71</v>
      </c>
      <c r="E42" s="1282"/>
      <c r="F42" s="1282">
        <v>35261</v>
      </c>
      <c r="G42" s="1282">
        <v>32122</v>
      </c>
      <c r="H42" s="1282">
        <v>3139</v>
      </c>
      <c r="I42" s="1283">
        <v>677.94348345197523</v>
      </c>
      <c r="J42" s="1283">
        <v>714.00563258825446</v>
      </c>
      <c r="K42" s="1283">
        <v>308.91246893915263</v>
      </c>
      <c r="L42" s="1283">
        <v>789.33664501857595</v>
      </c>
      <c r="M42" s="1283">
        <v>831.43752599465017</v>
      </c>
      <c r="N42" s="1283">
        <v>358.51010831475025</v>
      </c>
      <c r="O42" s="1290"/>
      <c r="P42" s="1291"/>
    </row>
    <row r="43" spans="1:16" s="1292" customFormat="1" ht="9.75" customHeight="1" x14ac:dyDescent="0.2">
      <c r="A43" s="1288"/>
      <c r="B43" s="1289"/>
      <c r="C43" s="1177" t="s">
        <v>56</v>
      </c>
      <c r="D43" s="1177"/>
      <c r="E43" s="1279"/>
      <c r="F43" s="1279">
        <v>27091</v>
      </c>
      <c r="G43" s="1279">
        <v>25827</v>
      </c>
      <c r="H43" s="1279">
        <v>1264</v>
      </c>
      <c r="I43" s="1280">
        <v>770.81954191429224</v>
      </c>
      <c r="J43" s="1280">
        <v>791.90848027258448</v>
      </c>
      <c r="K43" s="1280">
        <v>339.91446993670962</v>
      </c>
      <c r="L43" s="1280">
        <v>929.17888708427995</v>
      </c>
      <c r="M43" s="1280">
        <v>955.65423432841033</v>
      </c>
      <c r="N43" s="1280">
        <v>388.21465189873442</v>
      </c>
      <c r="O43" s="1290"/>
      <c r="P43" s="1291"/>
    </row>
    <row r="44" spans="1:16" s="1292" customFormat="1" ht="9.75" customHeight="1" x14ac:dyDescent="0.2">
      <c r="A44" s="1288"/>
      <c r="B44" s="1289"/>
      <c r="C44" s="1177"/>
      <c r="D44" s="1281" t="s">
        <v>72</v>
      </c>
      <c r="E44" s="1282"/>
      <c r="F44" s="1282">
        <v>14364</v>
      </c>
      <c r="G44" s="1282">
        <v>13916</v>
      </c>
      <c r="H44" s="1282">
        <v>448</v>
      </c>
      <c r="I44" s="1283">
        <v>844.48631300473653</v>
      </c>
      <c r="J44" s="1283">
        <v>859.62977076746654</v>
      </c>
      <c r="K44" s="1283">
        <v>374.09265624999978</v>
      </c>
      <c r="L44" s="1283">
        <v>1033.1484328877782</v>
      </c>
      <c r="M44" s="1283">
        <v>1052.7686447254885</v>
      </c>
      <c r="N44" s="1283">
        <v>423.69560267857122</v>
      </c>
      <c r="O44" s="1290"/>
      <c r="P44" s="1291"/>
    </row>
    <row r="45" spans="1:16" s="1292" customFormat="1" ht="9.75" customHeight="1" x14ac:dyDescent="0.2">
      <c r="A45" s="1288"/>
      <c r="B45" s="1289"/>
      <c r="C45" s="1177"/>
      <c r="D45" s="1281" t="s">
        <v>71</v>
      </c>
      <c r="E45" s="1282"/>
      <c r="F45" s="1282">
        <v>12727</v>
      </c>
      <c r="G45" s="1282">
        <v>11911</v>
      </c>
      <c r="H45" s="1282">
        <v>816</v>
      </c>
      <c r="I45" s="1283">
        <v>687.67744244519633</v>
      </c>
      <c r="J45" s="1283">
        <v>712.78754344723859</v>
      </c>
      <c r="K45" s="1283">
        <v>321.14997549019643</v>
      </c>
      <c r="L45" s="1283">
        <v>811.83634320735348</v>
      </c>
      <c r="M45" s="1283">
        <v>842.19238099235963</v>
      </c>
      <c r="N45" s="1283">
        <v>368.7349142156861</v>
      </c>
      <c r="O45" s="1290"/>
      <c r="P45" s="1291"/>
    </row>
    <row r="46" spans="1:16" s="1292" customFormat="1" ht="9.75" customHeight="1" x14ac:dyDescent="0.2">
      <c r="A46" s="1288"/>
      <c r="B46" s="1289"/>
      <c r="C46" s="1177" t="s">
        <v>74</v>
      </c>
      <c r="D46" s="1177"/>
      <c r="E46" s="1279"/>
      <c r="F46" s="1279">
        <v>93985</v>
      </c>
      <c r="G46" s="1279">
        <v>86874</v>
      </c>
      <c r="H46" s="1279">
        <v>7111</v>
      </c>
      <c r="I46" s="1280">
        <v>746.4953793690562</v>
      </c>
      <c r="J46" s="1280">
        <v>780.5225865045868</v>
      </c>
      <c r="K46" s="1280">
        <v>330.79019125298919</v>
      </c>
      <c r="L46" s="1280">
        <v>887.86902633399586</v>
      </c>
      <c r="M46" s="1280">
        <v>927.57847468748616</v>
      </c>
      <c r="N46" s="1280">
        <v>402.74476585571642</v>
      </c>
      <c r="O46" s="1290"/>
      <c r="P46" s="1291"/>
    </row>
    <row r="47" spans="1:16" s="1292" customFormat="1" ht="9.75" customHeight="1" x14ac:dyDescent="0.2">
      <c r="A47" s="1293"/>
      <c r="B47" s="1294"/>
      <c r="C47" s="1177"/>
      <c r="D47" s="1281" t="s">
        <v>72</v>
      </c>
      <c r="E47" s="1282"/>
      <c r="F47" s="1282">
        <v>45975</v>
      </c>
      <c r="G47" s="1282">
        <v>43270</v>
      </c>
      <c r="H47" s="1282">
        <v>2705</v>
      </c>
      <c r="I47" s="1283">
        <v>802.63823404023822</v>
      </c>
      <c r="J47" s="1283">
        <v>831.22948370695212</v>
      </c>
      <c r="K47" s="1283">
        <v>345.2839371534198</v>
      </c>
      <c r="L47" s="1283">
        <v>970.1265407286578</v>
      </c>
      <c r="M47" s="1283">
        <v>1004.0674291656919</v>
      </c>
      <c r="N47" s="1283">
        <v>427.19780036968478</v>
      </c>
      <c r="O47" s="1290"/>
      <c r="P47" s="1291"/>
    </row>
    <row r="48" spans="1:16" s="1292" customFormat="1" ht="9.75" customHeight="1" x14ac:dyDescent="0.2">
      <c r="A48" s="1293"/>
      <c r="B48" s="1294"/>
      <c r="C48" s="1177"/>
      <c r="D48" s="1281" t="s">
        <v>71</v>
      </c>
      <c r="E48" s="1282"/>
      <c r="F48" s="1282">
        <v>48010</v>
      </c>
      <c r="G48" s="1282">
        <v>43604</v>
      </c>
      <c r="H48" s="1282">
        <v>4406</v>
      </c>
      <c r="I48" s="1283">
        <v>692.73225203082529</v>
      </c>
      <c r="J48" s="1283">
        <v>730.20409641316758</v>
      </c>
      <c r="K48" s="1283">
        <v>321.8919655015896</v>
      </c>
      <c r="L48" s="1283">
        <v>809.09816142469822</v>
      </c>
      <c r="M48" s="1283">
        <v>851.67541395283956</v>
      </c>
      <c r="N48" s="1283">
        <v>387.73217884702689</v>
      </c>
      <c r="O48" s="1290"/>
      <c r="P48" s="1291"/>
    </row>
    <row r="49" spans="1:16" s="1292" customFormat="1" ht="9.75" customHeight="1" x14ac:dyDescent="0.2">
      <c r="A49" s="1293"/>
      <c r="B49" s="1294"/>
      <c r="C49" s="1177" t="s">
        <v>76</v>
      </c>
      <c r="D49" s="1177"/>
      <c r="E49" s="1279"/>
      <c r="F49" s="1279">
        <v>22450</v>
      </c>
      <c r="G49" s="1279">
        <v>21566</v>
      </c>
      <c r="H49" s="1279">
        <v>884</v>
      </c>
      <c r="I49" s="1280">
        <v>685.87768017817518</v>
      </c>
      <c r="J49" s="1280">
        <v>700.01182138551792</v>
      </c>
      <c r="K49" s="1280">
        <v>341.06219457013583</v>
      </c>
      <c r="L49" s="1280">
        <v>812.74089755010766</v>
      </c>
      <c r="M49" s="1280">
        <v>830.15647037002805</v>
      </c>
      <c r="N49" s="1280">
        <v>387.8718438914027</v>
      </c>
      <c r="O49" s="1290"/>
      <c r="P49" s="1291"/>
    </row>
    <row r="50" spans="1:16" s="1292" customFormat="1" ht="9.75" customHeight="1" x14ac:dyDescent="0.2">
      <c r="A50" s="1293"/>
      <c r="B50" s="1294"/>
      <c r="C50" s="1177"/>
      <c r="D50" s="1281" t="s">
        <v>72</v>
      </c>
      <c r="E50" s="1282"/>
      <c r="F50" s="1282">
        <v>11451</v>
      </c>
      <c r="G50" s="1282">
        <v>11141</v>
      </c>
      <c r="H50" s="1282">
        <v>310</v>
      </c>
      <c r="I50" s="1283">
        <v>724.67627892760288</v>
      </c>
      <c r="J50" s="1283">
        <v>734.51856117045202</v>
      </c>
      <c r="K50" s="1283">
        <v>370.95735483870948</v>
      </c>
      <c r="L50" s="1283">
        <v>885.2734983844199</v>
      </c>
      <c r="M50" s="1283">
        <v>898.55019657122898</v>
      </c>
      <c r="N50" s="1283">
        <v>408.12609677419363</v>
      </c>
      <c r="O50" s="1290"/>
      <c r="P50" s="1291"/>
    </row>
    <row r="51" spans="1:16" s="1292" customFormat="1" ht="9.75" customHeight="1" x14ac:dyDescent="0.2">
      <c r="A51" s="1293"/>
      <c r="B51" s="1294"/>
      <c r="C51" s="1177"/>
      <c r="D51" s="1281" t="s">
        <v>71</v>
      </c>
      <c r="E51" s="1282"/>
      <c r="F51" s="1282">
        <v>10999</v>
      </c>
      <c r="G51" s="1282">
        <v>10425</v>
      </c>
      <c r="H51" s="1282">
        <v>574</v>
      </c>
      <c r="I51" s="1283">
        <v>645.48466678789066</v>
      </c>
      <c r="J51" s="1283">
        <v>663.13512230215952</v>
      </c>
      <c r="K51" s="1283">
        <v>324.91672473867612</v>
      </c>
      <c r="L51" s="1283">
        <v>737.22759523593015</v>
      </c>
      <c r="M51" s="1283">
        <v>757.06539088729005</v>
      </c>
      <c r="N51" s="1283">
        <v>376.93313588850151</v>
      </c>
      <c r="O51" s="1290"/>
      <c r="P51" s="1291"/>
    </row>
    <row r="52" spans="1:16" s="1292" customFormat="1" ht="9.75" customHeight="1" x14ac:dyDescent="0.2">
      <c r="A52" s="1293"/>
      <c r="B52" s="1294"/>
      <c r="C52" s="1177" t="s">
        <v>60</v>
      </c>
      <c r="D52" s="1177"/>
      <c r="E52" s="1279"/>
      <c r="F52" s="1279">
        <v>99438</v>
      </c>
      <c r="G52" s="1279">
        <v>95361</v>
      </c>
      <c r="H52" s="1279">
        <v>4077</v>
      </c>
      <c r="I52" s="1280">
        <v>775.92793821275222</v>
      </c>
      <c r="J52" s="1280">
        <v>794.28739505667954</v>
      </c>
      <c r="K52" s="1280">
        <v>346.50037772872173</v>
      </c>
      <c r="L52" s="1280">
        <v>931.09195257345584</v>
      </c>
      <c r="M52" s="1280">
        <v>953.77833894358491</v>
      </c>
      <c r="N52" s="1280">
        <v>400.45754231052365</v>
      </c>
      <c r="O52" s="1290"/>
      <c r="P52" s="1291"/>
    </row>
    <row r="53" spans="1:16" s="1292" customFormat="1" ht="9.75" customHeight="1" x14ac:dyDescent="0.2">
      <c r="A53" s="1293"/>
      <c r="B53" s="1294"/>
      <c r="C53" s="1177"/>
      <c r="D53" s="1281" t="s">
        <v>72</v>
      </c>
      <c r="E53" s="1282"/>
      <c r="F53" s="1282">
        <v>54456</v>
      </c>
      <c r="G53" s="1282">
        <v>53178</v>
      </c>
      <c r="H53" s="1282">
        <v>1278</v>
      </c>
      <c r="I53" s="1283">
        <v>854.87663893786157</v>
      </c>
      <c r="J53" s="1283">
        <v>866.18302719169594</v>
      </c>
      <c r="K53" s="1283">
        <v>384.41410798122087</v>
      </c>
      <c r="L53" s="1283">
        <v>1042.7557734684804</v>
      </c>
      <c r="M53" s="1283">
        <v>1057.3430612283305</v>
      </c>
      <c r="N53" s="1283">
        <v>435.77393583724535</v>
      </c>
      <c r="O53" s="1290"/>
      <c r="P53" s="1291"/>
    </row>
    <row r="54" spans="1:16" s="1292" customFormat="1" ht="9.75" customHeight="1" x14ac:dyDescent="0.2">
      <c r="A54" s="1293"/>
      <c r="B54" s="1294"/>
      <c r="C54" s="1177"/>
      <c r="D54" s="1281" t="s">
        <v>71</v>
      </c>
      <c r="E54" s="1282"/>
      <c r="F54" s="1282">
        <v>44982</v>
      </c>
      <c r="G54" s="1282">
        <v>42183</v>
      </c>
      <c r="H54" s="1282">
        <v>2799</v>
      </c>
      <c r="I54" s="1283">
        <v>680.35125316793994</v>
      </c>
      <c r="J54" s="1283">
        <v>703.65216461607804</v>
      </c>
      <c r="K54" s="1283">
        <v>329.1892854590925</v>
      </c>
      <c r="L54" s="1283">
        <v>795.90976790716536</v>
      </c>
      <c r="M54" s="1283">
        <v>823.21946921745496</v>
      </c>
      <c r="N54" s="1283">
        <v>384.33237227581265</v>
      </c>
      <c r="O54" s="1290"/>
      <c r="P54" s="1291"/>
    </row>
    <row r="55" spans="1:16" s="1292" customFormat="1" ht="9.75" customHeight="1" x14ac:dyDescent="0.2">
      <c r="A55" s="1293"/>
      <c r="B55" s="1294"/>
      <c r="C55" s="1177" t="s">
        <v>59</v>
      </c>
      <c r="D55" s="1177"/>
      <c r="E55" s="1279"/>
      <c r="F55" s="1279">
        <v>613504</v>
      </c>
      <c r="G55" s="1279">
        <v>559805</v>
      </c>
      <c r="H55" s="1279">
        <v>53699</v>
      </c>
      <c r="I55" s="1280">
        <v>1082.0102917992297</v>
      </c>
      <c r="J55" s="1280">
        <v>1150.469844874651</v>
      </c>
      <c r="K55" s="1280">
        <v>368.32847073502262</v>
      </c>
      <c r="L55" s="1280">
        <v>1308.3280615774252</v>
      </c>
      <c r="M55" s="1280">
        <v>1392.4169824670796</v>
      </c>
      <c r="N55" s="1280">
        <v>431.71214026331626</v>
      </c>
      <c r="O55" s="1290"/>
      <c r="P55" s="1291"/>
    </row>
    <row r="56" spans="1:16" s="1292" customFormat="1" ht="9.75" customHeight="1" x14ac:dyDescent="0.2">
      <c r="A56" s="1293"/>
      <c r="B56" s="1294"/>
      <c r="C56" s="1177"/>
      <c r="D56" s="1281" t="s">
        <v>72</v>
      </c>
      <c r="E56" s="1282"/>
      <c r="F56" s="1282">
        <v>314657</v>
      </c>
      <c r="G56" s="1282">
        <v>299901</v>
      </c>
      <c r="H56" s="1282">
        <v>14756</v>
      </c>
      <c r="I56" s="1283">
        <v>1213.2948451488496</v>
      </c>
      <c r="J56" s="1283">
        <v>1249.9672269849434</v>
      </c>
      <c r="K56" s="1283">
        <v>467.96521753862936</v>
      </c>
      <c r="L56" s="1283">
        <v>1485.5644418207351</v>
      </c>
      <c r="M56" s="1283">
        <v>1531.0928350688896</v>
      </c>
      <c r="N56" s="1283">
        <v>560.24520466250942</v>
      </c>
      <c r="O56" s="1290"/>
      <c r="P56" s="1291"/>
    </row>
    <row r="57" spans="1:16" s="1292" customFormat="1" ht="9.75" customHeight="1" x14ac:dyDescent="0.2">
      <c r="A57" s="1293"/>
      <c r="B57" s="1294"/>
      <c r="C57" s="1177"/>
      <c r="D57" s="1281" t="s">
        <v>71</v>
      </c>
      <c r="E57" s="1282"/>
      <c r="F57" s="1282">
        <v>298847</v>
      </c>
      <c r="G57" s="1282">
        <v>259904</v>
      </c>
      <c r="H57" s="1282">
        <v>38943</v>
      </c>
      <c r="I57" s="1283">
        <v>943.78034904148763</v>
      </c>
      <c r="J57" s="1283">
        <v>1035.6606676696426</v>
      </c>
      <c r="K57" s="1283">
        <v>330.5748350152785</v>
      </c>
      <c r="L57" s="1283">
        <v>1121.7152874882386</v>
      </c>
      <c r="M57" s="1283">
        <v>1232.4001036536542</v>
      </c>
      <c r="N57" s="1283">
        <v>383.00932080219792</v>
      </c>
      <c r="O57" s="1290"/>
      <c r="P57" s="1291"/>
    </row>
    <row r="58" spans="1:16" s="1292" customFormat="1" ht="9.75" customHeight="1" x14ac:dyDescent="0.2">
      <c r="A58" s="1293"/>
      <c r="B58" s="1294"/>
      <c r="C58" s="1177" t="s">
        <v>57</v>
      </c>
      <c r="D58" s="1177"/>
      <c r="E58" s="1279"/>
      <c r="F58" s="1279">
        <v>16064</v>
      </c>
      <c r="G58" s="1279">
        <v>15368</v>
      </c>
      <c r="H58" s="1279">
        <v>696</v>
      </c>
      <c r="I58" s="1280">
        <v>735.15014753486196</v>
      </c>
      <c r="J58" s="1280">
        <v>754.22184279021656</v>
      </c>
      <c r="K58" s="1280">
        <v>314.03834770114958</v>
      </c>
      <c r="L58" s="1280">
        <v>874.60185196713087</v>
      </c>
      <c r="M58" s="1280">
        <v>897.83141137428277</v>
      </c>
      <c r="N58" s="1280">
        <v>361.68250000000018</v>
      </c>
      <c r="O58" s="1290"/>
      <c r="P58" s="1291"/>
    </row>
    <row r="59" spans="1:16" s="1297" customFormat="1" ht="9.75" customHeight="1" x14ac:dyDescent="0.2">
      <c r="A59" s="1295"/>
      <c r="B59" s="1296"/>
      <c r="C59" s="1177"/>
      <c r="D59" s="1281" t="s">
        <v>72</v>
      </c>
      <c r="E59" s="1282"/>
      <c r="F59" s="1282">
        <v>8186</v>
      </c>
      <c r="G59" s="1282">
        <v>7942</v>
      </c>
      <c r="H59" s="1282">
        <v>244</v>
      </c>
      <c r="I59" s="1283">
        <v>808.79507451747213</v>
      </c>
      <c r="J59" s="1283">
        <v>823.16828128934844</v>
      </c>
      <c r="K59" s="1283">
        <v>340.95897540983606</v>
      </c>
      <c r="L59" s="1283">
        <v>976.9158465673089</v>
      </c>
      <c r="M59" s="1283">
        <v>995.09918408461681</v>
      </c>
      <c r="N59" s="1283">
        <v>385.06311475409825</v>
      </c>
      <c r="O59" s="1290"/>
      <c r="P59" s="1291"/>
    </row>
    <row r="60" spans="1:16" s="1300" customFormat="1" ht="9.75" customHeight="1" x14ac:dyDescent="0.2">
      <c r="A60" s="1298"/>
      <c r="B60" s="1299"/>
      <c r="C60" s="1177"/>
      <c r="D60" s="1281" t="s">
        <v>71</v>
      </c>
      <c r="E60" s="1282"/>
      <c r="F60" s="1282">
        <v>7878</v>
      </c>
      <c r="G60" s="1282">
        <v>7426</v>
      </c>
      <c r="H60" s="1282">
        <v>452</v>
      </c>
      <c r="I60" s="1283">
        <v>658.62598248286031</v>
      </c>
      <c r="J60" s="1283">
        <v>680.48462025316417</v>
      </c>
      <c r="K60" s="1283">
        <v>299.50597345132741</v>
      </c>
      <c r="L60" s="1283">
        <v>768.28776719979555</v>
      </c>
      <c r="M60" s="1283">
        <v>793.80492997576073</v>
      </c>
      <c r="N60" s="1283">
        <v>349.06110619469013</v>
      </c>
      <c r="O60" s="1290"/>
      <c r="P60" s="1291"/>
    </row>
    <row r="61" spans="1:16" s="1300" customFormat="1" ht="9.75" customHeight="1" x14ac:dyDescent="0.2">
      <c r="A61" s="1298"/>
      <c r="B61" s="1298"/>
      <c r="C61" s="1177" t="s">
        <v>63</v>
      </c>
      <c r="D61" s="1177"/>
      <c r="E61" s="1279"/>
      <c r="F61" s="1279">
        <v>395227</v>
      </c>
      <c r="G61" s="1279">
        <v>365510</v>
      </c>
      <c r="H61" s="1279">
        <v>29717</v>
      </c>
      <c r="I61" s="1280">
        <v>830.34855741131696</v>
      </c>
      <c r="J61" s="1280">
        <v>870.07515649368406</v>
      </c>
      <c r="K61" s="1280">
        <v>341.72355385806196</v>
      </c>
      <c r="L61" s="1280">
        <v>992.59834429326975</v>
      </c>
      <c r="M61" s="1280">
        <v>1041.1109077726833</v>
      </c>
      <c r="N61" s="1280">
        <v>395.90866911195707</v>
      </c>
      <c r="O61" s="1290"/>
      <c r="P61" s="1291"/>
    </row>
    <row r="62" spans="1:16" s="1300" customFormat="1" ht="9.75" customHeight="1" x14ac:dyDescent="0.2">
      <c r="A62" s="1298"/>
      <c r="B62" s="1298"/>
      <c r="C62" s="1177"/>
      <c r="D62" s="1281" t="s">
        <v>72</v>
      </c>
      <c r="E62" s="1282"/>
      <c r="F62" s="1282">
        <v>210808</v>
      </c>
      <c r="G62" s="1282">
        <v>202311</v>
      </c>
      <c r="H62" s="1282">
        <v>8497</v>
      </c>
      <c r="I62" s="1283">
        <v>912.9753016014522</v>
      </c>
      <c r="J62" s="1283">
        <v>933.73207378738857</v>
      </c>
      <c r="K62" s="1283">
        <v>418.76283394138937</v>
      </c>
      <c r="L62" s="1283">
        <v>1110.5585675590967</v>
      </c>
      <c r="M62" s="1283">
        <v>1136.7341063016736</v>
      </c>
      <c r="N62" s="1283">
        <v>487.32690714370068</v>
      </c>
      <c r="O62" s="1290"/>
      <c r="P62" s="1291"/>
    </row>
    <row r="63" spans="1:16" s="1300" customFormat="1" ht="9.75" customHeight="1" x14ac:dyDescent="0.2">
      <c r="A63" s="1298"/>
      <c r="B63" s="1298"/>
      <c r="C63" s="1177"/>
      <c r="D63" s="1281" t="s">
        <v>71</v>
      </c>
      <c r="E63" s="1282"/>
      <c r="F63" s="1282">
        <v>184419</v>
      </c>
      <c r="G63" s="1282">
        <v>163199</v>
      </c>
      <c r="H63" s="1282">
        <v>21220</v>
      </c>
      <c r="I63" s="1283">
        <v>735.89853496658009</v>
      </c>
      <c r="J63" s="1283">
        <v>791.16232862946208</v>
      </c>
      <c r="K63" s="1283">
        <v>310.87516729500356</v>
      </c>
      <c r="L63" s="1283">
        <v>857.75888227351516</v>
      </c>
      <c r="M63" s="1283">
        <v>922.57081305646773</v>
      </c>
      <c r="N63" s="1283">
        <v>359.30260084825659</v>
      </c>
      <c r="O63" s="1290"/>
      <c r="P63" s="1291"/>
    </row>
    <row r="64" spans="1:16" s="1187" customFormat="1" ht="9.75" customHeight="1" x14ac:dyDescent="0.2">
      <c r="A64" s="1185"/>
      <c r="B64" s="1278"/>
      <c r="C64" s="1177" t="s">
        <v>79</v>
      </c>
      <c r="D64" s="1177"/>
      <c r="E64" s="1279"/>
      <c r="F64" s="1279">
        <v>74722</v>
      </c>
      <c r="G64" s="1279">
        <v>71282</v>
      </c>
      <c r="H64" s="1279">
        <v>3440</v>
      </c>
      <c r="I64" s="1280">
        <v>767.03243181392486</v>
      </c>
      <c r="J64" s="1280">
        <v>786.63850439100395</v>
      </c>
      <c r="K64" s="1280">
        <v>360.76497093023261</v>
      </c>
      <c r="L64" s="1280">
        <v>923.81275340596096</v>
      </c>
      <c r="M64" s="1280">
        <v>948.37993476614247</v>
      </c>
      <c r="N64" s="1280">
        <v>414.74361918604745</v>
      </c>
      <c r="O64" s="1182"/>
      <c r="P64" s="1165"/>
    </row>
    <row r="65" spans="1:16" s="1187" customFormat="1" ht="9.75" customHeight="1" x14ac:dyDescent="0.2">
      <c r="A65" s="1185"/>
      <c r="B65" s="1278"/>
      <c r="C65" s="1177"/>
      <c r="D65" s="1281" t="s">
        <v>72</v>
      </c>
      <c r="E65" s="1282"/>
      <c r="F65" s="1282">
        <v>39509</v>
      </c>
      <c r="G65" s="1282">
        <v>38383</v>
      </c>
      <c r="H65" s="1282">
        <v>1126</v>
      </c>
      <c r="I65" s="1283">
        <v>833.1440757802045</v>
      </c>
      <c r="J65" s="1283">
        <v>845.59225125706894</v>
      </c>
      <c r="K65" s="1283">
        <v>408.81164298401455</v>
      </c>
      <c r="L65" s="1283">
        <v>1025.8108031081399</v>
      </c>
      <c r="M65" s="1283">
        <v>1042.337163848581</v>
      </c>
      <c r="N65" s="1283">
        <v>462.46150976909394</v>
      </c>
      <c r="O65" s="1182"/>
      <c r="P65" s="1165"/>
    </row>
    <row r="66" spans="1:16" s="1187" customFormat="1" ht="9.75" customHeight="1" x14ac:dyDescent="0.2">
      <c r="A66" s="1185"/>
      <c r="B66" s="1278"/>
      <c r="C66" s="1177"/>
      <c r="D66" s="1281" t="s">
        <v>71</v>
      </c>
      <c r="E66" s="1282"/>
      <c r="F66" s="1282">
        <v>35213</v>
      </c>
      <c r="G66" s="1282">
        <v>32899</v>
      </c>
      <c r="H66" s="1282">
        <v>2314</v>
      </c>
      <c r="I66" s="1283">
        <v>692.85514099906288</v>
      </c>
      <c r="J66" s="1283">
        <v>717.85763974588633</v>
      </c>
      <c r="K66" s="1283">
        <v>337.38530250648205</v>
      </c>
      <c r="L66" s="1283">
        <v>809.37090108766654</v>
      </c>
      <c r="M66" s="1283">
        <v>838.76078756192976</v>
      </c>
      <c r="N66" s="1283">
        <v>391.52393690579026</v>
      </c>
      <c r="O66" s="1301"/>
      <c r="P66" s="1165"/>
    </row>
    <row r="67" spans="1:16" s="1303" customFormat="1" ht="9.75" customHeight="1" x14ac:dyDescent="0.2">
      <c r="A67" s="1302"/>
      <c r="B67" s="1302"/>
      <c r="C67" s="1177" t="s">
        <v>58</v>
      </c>
      <c r="D67" s="1177"/>
      <c r="E67" s="1279"/>
      <c r="F67" s="1279">
        <v>111633</v>
      </c>
      <c r="G67" s="1279">
        <v>103708</v>
      </c>
      <c r="H67" s="1279">
        <v>7925</v>
      </c>
      <c r="I67" s="1280">
        <v>902.30157578850685</v>
      </c>
      <c r="J67" s="1280">
        <v>945.36678154048354</v>
      </c>
      <c r="K67" s="1280">
        <v>338.74241388012678</v>
      </c>
      <c r="L67" s="1280">
        <v>1095.5918114715255</v>
      </c>
      <c r="M67" s="1280">
        <v>1148.6623835190958</v>
      </c>
      <c r="N67" s="1280">
        <v>401.10059558359592</v>
      </c>
      <c r="O67" s="1182"/>
      <c r="P67" s="1302"/>
    </row>
    <row r="68" spans="1:16" s="1187" customFormat="1" ht="9.75" customHeight="1" x14ac:dyDescent="0.2">
      <c r="A68" s="1185"/>
      <c r="B68" s="1278"/>
      <c r="C68" s="1177"/>
      <c r="D68" s="1281" t="s">
        <v>72</v>
      </c>
      <c r="E68" s="1282"/>
      <c r="F68" s="1282">
        <v>59908</v>
      </c>
      <c r="G68" s="1282">
        <v>57409</v>
      </c>
      <c r="H68" s="1282">
        <v>2499</v>
      </c>
      <c r="I68" s="1283">
        <v>1044.9393932362957</v>
      </c>
      <c r="J68" s="1283">
        <v>1074.2649898099542</v>
      </c>
      <c r="K68" s="1283">
        <v>371.2486474589835</v>
      </c>
      <c r="L68" s="1283">
        <v>1295.4167251452245</v>
      </c>
      <c r="M68" s="1283">
        <v>1332.9588299743975</v>
      </c>
      <c r="N68" s="1283">
        <v>432.96986794717913</v>
      </c>
      <c r="O68" s="1182"/>
      <c r="P68" s="1165"/>
    </row>
    <row r="69" spans="1:16" s="1187" customFormat="1" ht="9.75" customHeight="1" x14ac:dyDescent="0.2">
      <c r="A69" s="1185"/>
      <c r="B69" s="1278"/>
      <c r="C69" s="1177"/>
      <c r="D69" s="1281" t="s">
        <v>71</v>
      </c>
      <c r="E69" s="1282"/>
      <c r="F69" s="1282">
        <v>51725</v>
      </c>
      <c r="G69" s="1282">
        <v>46299</v>
      </c>
      <c r="H69" s="1282">
        <v>5426</v>
      </c>
      <c r="I69" s="1283">
        <v>737.09816607056416</v>
      </c>
      <c r="J69" s="1283">
        <v>785.53790319444931</v>
      </c>
      <c r="K69" s="1283">
        <v>323.77133431625543</v>
      </c>
      <c r="L69" s="1283">
        <v>864.15419081681728</v>
      </c>
      <c r="M69" s="1283">
        <v>920.14179571912393</v>
      </c>
      <c r="N69" s="1283">
        <v>386.42287504607481</v>
      </c>
      <c r="O69" s="1182"/>
      <c r="P69" s="1165"/>
    </row>
    <row r="70" spans="1:16" s="1187" customFormat="1" ht="9.75" customHeight="1" x14ac:dyDescent="0.2">
      <c r="A70" s="1185"/>
      <c r="B70" s="1278"/>
      <c r="C70" s="1177" t="s">
        <v>65</v>
      </c>
      <c r="D70" s="1177"/>
      <c r="E70" s="1279"/>
      <c r="F70" s="1279">
        <v>41273</v>
      </c>
      <c r="G70" s="1279">
        <v>38109</v>
      </c>
      <c r="H70" s="1279">
        <v>3164</v>
      </c>
      <c r="I70" s="1280">
        <v>697.16738981901494</v>
      </c>
      <c r="J70" s="1280">
        <v>729.88665249678434</v>
      </c>
      <c r="K70" s="1280">
        <v>303.07814159291996</v>
      </c>
      <c r="L70" s="1280">
        <v>840.09796404429267</v>
      </c>
      <c r="M70" s="1280">
        <v>881.13214542496405</v>
      </c>
      <c r="N70" s="1280">
        <v>345.85914664981124</v>
      </c>
      <c r="O70" s="1182"/>
      <c r="P70" s="1165"/>
    </row>
    <row r="71" spans="1:16" s="1187" customFormat="1" ht="9.75" customHeight="1" x14ac:dyDescent="0.2">
      <c r="A71" s="1185"/>
      <c r="B71" s="1278"/>
      <c r="C71" s="1177"/>
      <c r="D71" s="1281" t="s">
        <v>72</v>
      </c>
      <c r="E71" s="1282"/>
      <c r="F71" s="1282">
        <v>20271</v>
      </c>
      <c r="G71" s="1282">
        <v>19479</v>
      </c>
      <c r="H71" s="1282">
        <v>792</v>
      </c>
      <c r="I71" s="1283">
        <v>767.44259286665476</v>
      </c>
      <c r="J71" s="1283">
        <v>783.35522357410957</v>
      </c>
      <c r="K71" s="1283">
        <v>376.07626262626246</v>
      </c>
      <c r="L71" s="1283">
        <v>944.31432983079185</v>
      </c>
      <c r="M71" s="1283">
        <v>965.42517069664552</v>
      </c>
      <c r="N71" s="1283">
        <v>425.09959595959589</v>
      </c>
      <c r="O71" s="1182"/>
      <c r="P71" s="1165"/>
    </row>
    <row r="72" spans="1:16" s="1187" customFormat="1" ht="9.75" customHeight="1" x14ac:dyDescent="0.2">
      <c r="A72" s="1185"/>
      <c r="B72" s="1278"/>
      <c r="C72" s="1177"/>
      <c r="D72" s="1281" t="s">
        <v>71</v>
      </c>
      <c r="E72" s="1282"/>
      <c r="F72" s="1282">
        <v>21002</v>
      </c>
      <c r="G72" s="1282">
        <v>18630</v>
      </c>
      <c r="H72" s="1282">
        <v>2372</v>
      </c>
      <c r="I72" s="1283">
        <v>629.33820017141363</v>
      </c>
      <c r="J72" s="1283">
        <v>673.98142995169439</v>
      </c>
      <c r="K72" s="1283">
        <v>278.7044013490725</v>
      </c>
      <c r="L72" s="1283">
        <v>739.50897485953919</v>
      </c>
      <c r="M72" s="1283">
        <v>792.99774718196102</v>
      </c>
      <c r="N72" s="1283">
        <v>319.40112141652588</v>
      </c>
      <c r="O72" s="1182"/>
      <c r="P72" s="1165"/>
    </row>
    <row r="73" spans="1:16" s="1187" customFormat="1" ht="9.75" customHeight="1" x14ac:dyDescent="0.2">
      <c r="A73" s="1185"/>
      <c r="B73" s="1278"/>
      <c r="C73" s="1177" t="s">
        <v>67</v>
      </c>
      <c r="D73" s="1177"/>
      <c r="E73" s="1279"/>
      <c r="F73" s="1279">
        <v>24082</v>
      </c>
      <c r="G73" s="1279">
        <v>22692</v>
      </c>
      <c r="H73" s="1279">
        <v>1390</v>
      </c>
      <c r="I73" s="1280">
        <v>716.99108047504183</v>
      </c>
      <c r="J73" s="1280">
        <v>740.76690860215626</v>
      </c>
      <c r="K73" s="1280">
        <v>328.8464100719429</v>
      </c>
      <c r="L73" s="1280">
        <v>852.02479196080265</v>
      </c>
      <c r="M73" s="1280">
        <v>880.89931605851791</v>
      </c>
      <c r="N73" s="1280">
        <v>380.64299280575528</v>
      </c>
      <c r="O73" s="1182"/>
      <c r="P73" s="1165"/>
    </row>
    <row r="74" spans="1:16" s="1187" customFormat="1" ht="9.75" customHeight="1" x14ac:dyDescent="0.2">
      <c r="A74" s="1185"/>
      <c r="B74" s="1278"/>
      <c r="C74" s="1177"/>
      <c r="D74" s="1281" t="s">
        <v>72</v>
      </c>
      <c r="E74" s="1282"/>
      <c r="F74" s="1282">
        <v>12527</v>
      </c>
      <c r="G74" s="1282">
        <v>12053</v>
      </c>
      <c r="H74" s="1282">
        <v>474</v>
      </c>
      <c r="I74" s="1283">
        <v>757.53258481679632</v>
      </c>
      <c r="J74" s="1283">
        <v>773.09517298597677</v>
      </c>
      <c r="K74" s="1283">
        <v>361.80289029535885</v>
      </c>
      <c r="L74" s="1283">
        <v>923.21352518559866</v>
      </c>
      <c r="M74" s="1283">
        <v>943.71180038165119</v>
      </c>
      <c r="N74" s="1283">
        <v>401.97784810126603</v>
      </c>
      <c r="O74" s="1182"/>
      <c r="P74" s="1165"/>
    </row>
    <row r="75" spans="1:16" s="1187" customFormat="1" ht="9.75" customHeight="1" x14ac:dyDescent="0.2">
      <c r="A75" s="1185"/>
      <c r="B75" s="1278"/>
      <c r="C75" s="1177"/>
      <c r="D75" s="1281" t="s">
        <v>71</v>
      </c>
      <c r="E75" s="1282"/>
      <c r="F75" s="1282">
        <v>11555</v>
      </c>
      <c r="G75" s="1282">
        <v>10639</v>
      </c>
      <c r="H75" s="1282">
        <v>916</v>
      </c>
      <c r="I75" s="1283">
        <v>673.03924794461511</v>
      </c>
      <c r="J75" s="1283">
        <v>704.14198420904529</v>
      </c>
      <c r="K75" s="1283">
        <v>311.7925109170306</v>
      </c>
      <c r="L75" s="1283">
        <v>774.84770315880439</v>
      </c>
      <c r="M75" s="1283">
        <v>809.73859855249589</v>
      </c>
      <c r="N75" s="1283">
        <v>369.60290393013111</v>
      </c>
      <c r="O75" s="1182"/>
      <c r="P75" s="1165"/>
    </row>
    <row r="76" spans="1:16" s="1187" customFormat="1" ht="9" customHeight="1" x14ac:dyDescent="0.2">
      <c r="A76" s="1185"/>
      <c r="B76" s="1278"/>
      <c r="C76" s="1177" t="s">
        <v>77</v>
      </c>
      <c r="D76" s="1177"/>
      <c r="E76" s="1279"/>
      <c r="F76" s="1279">
        <v>57747</v>
      </c>
      <c r="G76" s="1279">
        <v>54818</v>
      </c>
      <c r="H76" s="1279">
        <v>2929</v>
      </c>
      <c r="I76" s="1280">
        <v>713.8746547872629</v>
      </c>
      <c r="J76" s="1280">
        <v>734.34031194133195</v>
      </c>
      <c r="K76" s="1280">
        <v>330.8475486514169</v>
      </c>
      <c r="L76" s="1280">
        <v>859.08397752263943</v>
      </c>
      <c r="M76" s="1280">
        <v>884.39543981903284</v>
      </c>
      <c r="N76" s="1280">
        <v>385.36470809149915</v>
      </c>
      <c r="O76" s="1182"/>
      <c r="P76" s="1165"/>
    </row>
    <row r="77" spans="1:16" s="1187" customFormat="1" ht="9.75" customHeight="1" x14ac:dyDescent="0.2">
      <c r="A77" s="1185"/>
      <c r="B77" s="1278"/>
      <c r="C77" s="1177"/>
      <c r="D77" s="1281" t="s">
        <v>72</v>
      </c>
      <c r="E77" s="1282"/>
      <c r="F77" s="1282">
        <v>32087</v>
      </c>
      <c r="G77" s="1282">
        <v>31000</v>
      </c>
      <c r="H77" s="1282">
        <v>1087</v>
      </c>
      <c r="I77" s="1283">
        <v>761.47408109203184</v>
      </c>
      <c r="J77" s="1283">
        <v>776.26370967742014</v>
      </c>
      <c r="K77" s="1283">
        <v>339.69074517019283</v>
      </c>
      <c r="L77" s="1283">
        <v>936.29999719512773</v>
      </c>
      <c r="M77" s="1283">
        <v>955.54673677419328</v>
      </c>
      <c r="N77" s="1283">
        <v>387.40494020239186</v>
      </c>
      <c r="O77" s="1182"/>
      <c r="P77" s="1165"/>
    </row>
    <row r="78" spans="1:16" s="1187" customFormat="1" ht="9.75" customHeight="1" x14ac:dyDescent="0.2">
      <c r="A78" s="1185"/>
      <c r="B78" s="1278"/>
      <c r="C78" s="1177"/>
      <c r="D78" s="1281" t="s">
        <v>71</v>
      </c>
      <c r="E78" s="1282"/>
      <c r="F78" s="1282">
        <v>25660</v>
      </c>
      <c r="G78" s="1282">
        <v>23818</v>
      </c>
      <c r="H78" s="1282">
        <v>1842</v>
      </c>
      <c r="I78" s="1283">
        <v>654.35311184723753</v>
      </c>
      <c r="J78" s="1283">
        <v>679.77547317155381</v>
      </c>
      <c r="K78" s="1283">
        <v>325.62900651465787</v>
      </c>
      <c r="L78" s="1283">
        <v>762.52784255650818</v>
      </c>
      <c r="M78" s="1283">
        <v>791.78941892686271</v>
      </c>
      <c r="N78" s="1283">
        <v>384.16072747014141</v>
      </c>
      <c r="O78" s="1182"/>
      <c r="P78" s="1165"/>
    </row>
    <row r="79" spans="1:16" s="1314" customFormat="1" ht="9" customHeight="1" x14ac:dyDescent="0.2">
      <c r="A79" s="1304"/>
      <c r="B79" s="1305"/>
      <c r="C79" s="1306" t="s">
        <v>518</v>
      </c>
      <c r="D79" s="1307"/>
      <c r="E79" s="1307"/>
      <c r="F79" s="1308"/>
      <c r="G79" s="1309"/>
      <c r="H79" s="1309"/>
      <c r="I79" s="1306"/>
      <c r="J79" s="1306"/>
      <c r="K79" s="1306"/>
      <c r="L79" s="1306"/>
      <c r="M79" s="1310"/>
      <c r="N79" s="1311"/>
      <c r="O79" s="1312"/>
      <c r="P79" s="1313"/>
    </row>
    <row r="80" spans="1:16" s="1187" customFormat="1" ht="8.25" customHeight="1" x14ac:dyDescent="0.2">
      <c r="A80" s="1185"/>
      <c r="B80" s="1278"/>
      <c r="C80" s="1315" t="s">
        <v>519</v>
      </c>
      <c r="D80" s="1316"/>
      <c r="E80" s="1316"/>
      <c r="F80" s="1317"/>
      <c r="G80" s="1318"/>
      <c r="H80" s="1318"/>
      <c r="I80" s="1189"/>
      <c r="J80" s="1189"/>
      <c r="K80" s="1189"/>
      <c r="L80" s="1189"/>
      <c r="M80" s="1190"/>
      <c r="N80" s="1190"/>
      <c r="O80" s="1182"/>
      <c r="P80" s="1165"/>
    </row>
    <row r="81" spans="1:16" s="1187" customFormat="1" ht="9.75" customHeight="1" x14ac:dyDescent="0.2">
      <c r="A81" s="1185"/>
      <c r="B81" s="1186"/>
      <c r="C81" s="1319" t="s">
        <v>520</v>
      </c>
      <c r="D81" s="1191"/>
      <c r="E81" s="1191"/>
      <c r="F81" s="1192"/>
      <c r="G81" s="1192"/>
      <c r="H81" s="1192"/>
      <c r="I81" s="1192"/>
      <c r="J81" s="178"/>
      <c r="K81" s="1193"/>
      <c r="L81" s="178"/>
      <c r="M81" s="1190"/>
      <c r="N81" s="1190"/>
      <c r="O81" s="1183"/>
      <c r="P81" s="1165"/>
    </row>
    <row r="82" spans="1:16" ht="13.5" customHeight="1" x14ac:dyDescent="0.2">
      <c r="A82" s="1163"/>
      <c r="B82" s="1163"/>
      <c r="C82" s="1320"/>
      <c r="D82" s="1320"/>
      <c r="E82" s="1320"/>
      <c r="F82" s="1320"/>
      <c r="G82" s="1320"/>
      <c r="H82" s="1320"/>
      <c r="I82" s="1320"/>
      <c r="J82" s="1320"/>
      <c r="K82" s="1320"/>
      <c r="L82" s="1320"/>
      <c r="M82" s="1531">
        <v>42461</v>
      </c>
      <c r="N82" s="1531"/>
      <c r="O82" s="411">
        <v>13</v>
      </c>
      <c r="P82" s="1163"/>
    </row>
  </sheetData>
  <mergeCells count="6">
    <mergeCell ref="M82:N82"/>
    <mergeCell ref="B1:F1"/>
    <mergeCell ref="C20:E21"/>
    <mergeCell ref="F20:H20"/>
    <mergeCell ref="I20:K20"/>
    <mergeCell ref="L20:N20"/>
  </mergeCells>
  <pageMargins left="0.15748031496062992" right="0.15748031496062992" top="0.19685039370078741" bottom="0.19685039370078741" header="0" footer="0"/>
  <pageSetup paperSize="9" orientation="portrait" verticalDpi="120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2">
    <tabColor theme="7"/>
  </sheetPr>
  <dimension ref="A1:R59"/>
  <sheetViews>
    <sheetView zoomScaleNormal="100" workbookViewId="0"/>
  </sheetViews>
  <sheetFormatPr defaultRowHeight="12.75" x14ac:dyDescent="0.2"/>
  <cols>
    <col min="1" max="1" width="1" style="136" customWidth="1"/>
    <col min="2" max="2" width="2.5703125" style="136" customWidth="1"/>
    <col min="3" max="3" width="1" style="136" customWidth="1"/>
    <col min="4" max="4" width="20.85546875" style="136" customWidth="1"/>
    <col min="5" max="5" width="0.5703125" style="136" customWidth="1"/>
    <col min="6" max="6" width="8.42578125" style="136" customWidth="1"/>
    <col min="7" max="7" width="0.42578125" style="136" customWidth="1"/>
    <col min="8" max="8" width="9.28515625" style="136" customWidth="1"/>
    <col min="9" max="9" width="9.7109375" style="136" customWidth="1"/>
    <col min="10" max="10" width="9.42578125" style="136" customWidth="1"/>
    <col min="11" max="13" width="9.28515625" style="136" customWidth="1"/>
    <col min="14" max="14" width="8.85546875" style="136" customWidth="1"/>
    <col min="15" max="15" width="2.5703125" style="136" customWidth="1"/>
    <col min="16" max="16" width="1" style="136" customWidth="1"/>
    <col min="17" max="16384" width="9.140625" style="136"/>
  </cols>
  <sheetData>
    <row r="1" spans="1:16" ht="13.5" customHeight="1" x14ac:dyDescent="0.2">
      <c r="A1" s="135"/>
      <c r="B1" s="242"/>
      <c r="C1" s="242"/>
      <c r="D1" s="242"/>
      <c r="E1" s="231"/>
      <c r="F1" s="231"/>
      <c r="G1" s="231"/>
      <c r="H1" s="231"/>
      <c r="I1" s="231"/>
      <c r="J1" s="231"/>
      <c r="K1" s="231"/>
      <c r="L1" s="1541" t="s">
        <v>328</v>
      </c>
      <c r="M1" s="1541"/>
      <c r="N1" s="1541"/>
      <c r="O1" s="1541"/>
      <c r="P1" s="135"/>
    </row>
    <row r="2" spans="1:16" ht="6" customHeight="1" x14ac:dyDescent="0.2">
      <c r="A2" s="135"/>
      <c r="B2" s="243"/>
      <c r="C2" s="408"/>
      <c r="D2" s="408"/>
      <c r="E2" s="230"/>
      <c r="F2" s="230"/>
      <c r="G2" s="230"/>
      <c r="H2" s="230"/>
      <c r="I2" s="230"/>
      <c r="J2" s="230"/>
      <c r="K2" s="230"/>
      <c r="L2" s="230"/>
      <c r="M2" s="230"/>
      <c r="N2" s="137"/>
      <c r="O2" s="137"/>
      <c r="P2" s="135"/>
    </row>
    <row r="3" spans="1:16" ht="13.5" customHeight="1" thickBot="1" x14ac:dyDescent="0.25">
      <c r="A3" s="135"/>
      <c r="B3" s="244"/>
      <c r="C3" s="138"/>
      <c r="D3" s="138"/>
      <c r="E3" s="138"/>
      <c r="F3" s="137"/>
      <c r="G3" s="137"/>
      <c r="H3" s="137"/>
      <c r="I3" s="137"/>
      <c r="J3" s="137"/>
      <c r="K3" s="137"/>
      <c r="L3" s="583"/>
      <c r="M3" s="583"/>
      <c r="N3" s="583" t="s">
        <v>70</v>
      </c>
      <c r="O3" s="583"/>
      <c r="P3" s="583"/>
    </row>
    <row r="4" spans="1:16" ht="15" customHeight="1" thickBot="1" x14ac:dyDescent="0.25">
      <c r="A4" s="135"/>
      <c r="B4" s="244"/>
      <c r="C4" s="259" t="s">
        <v>304</v>
      </c>
      <c r="D4" s="263"/>
      <c r="E4" s="263"/>
      <c r="F4" s="263"/>
      <c r="G4" s="263"/>
      <c r="H4" s="263"/>
      <c r="I4" s="263"/>
      <c r="J4" s="263"/>
      <c r="K4" s="263"/>
      <c r="L4" s="263"/>
      <c r="M4" s="263"/>
      <c r="N4" s="264"/>
      <c r="O4" s="583"/>
      <c r="P4" s="583"/>
    </row>
    <row r="5" spans="1:16" ht="7.5" customHeight="1" x14ac:dyDescent="0.2">
      <c r="A5" s="135"/>
      <c r="B5" s="244"/>
      <c r="C5" s="1542" t="s">
        <v>85</v>
      </c>
      <c r="D5" s="1542"/>
      <c r="E5" s="137"/>
      <c r="F5" s="11"/>
      <c r="G5" s="137"/>
      <c r="H5" s="137"/>
      <c r="I5" s="137"/>
      <c r="J5" s="137"/>
      <c r="K5" s="137"/>
      <c r="L5" s="583"/>
      <c r="M5" s="583"/>
      <c r="N5" s="583"/>
      <c r="O5" s="583"/>
      <c r="P5" s="583"/>
    </row>
    <row r="6" spans="1:16" ht="13.5" customHeight="1" x14ac:dyDescent="0.2">
      <c r="A6" s="135"/>
      <c r="B6" s="244"/>
      <c r="C6" s="1543"/>
      <c r="D6" s="1543"/>
      <c r="E6" s="81">
        <v>1999</v>
      </c>
      <c r="F6" s="81"/>
      <c r="G6" s="137"/>
      <c r="H6" s="82">
        <v>2010</v>
      </c>
      <c r="I6" s="82">
        <v>2011</v>
      </c>
      <c r="J6" s="82">
        <v>2012</v>
      </c>
      <c r="K6" s="82">
        <v>2013</v>
      </c>
      <c r="L6" s="82">
        <v>2014</v>
      </c>
      <c r="M6" s="82">
        <v>2015</v>
      </c>
      <c r="N6" s="82">
        <v>2016</v>
      </c>
      <c r="O6" s="583"/>
      <c r="P6" s="583"/>
    </row>
    <row r="7" spans="1:16" ht="2.25" customHeight="1" x14ac:dyDescent="0.2">
      <c r="A7" s="135"/>
      <c r="B7" s="244"/>
      <c r="C7" s="83"/>
      <c r="D7" s="83"/>
      <c r="E7" s="11"/>
      <c r="F7" s="11"/>
      <c r="G7" s="137"/>
      <c r="H7" s="11"/>
      <c r="I7" s="11"/>
      <c r="J7" s="11"/>
      <c r="K7" s="11"/>
      <c r="L7" s="11"/>
      <c r="M7" s="11"/>
      <c r="N7" s="11"/>
      <c r="O7" s="583"/>
      <c r="P7" s="583"/>
    </row>
    <row r="8" spans="1:16" ht="18.75" customHeight="1" x14ac:dyDescent="0.2">
      <c r="A8" s="135"/>
      <c r="B8" s="244"/>
      <c r="C8" s="1544" t="s">
        <v>303</v>
      </c>
      <c r="D8" s="1544"/>
      <c r="E8" s="1544"/>
      <c r="F8" s="1544"/>
      <c r="G8" s="229"/>
      <c r="H8" s="1123">
        <v>475</v>
      </c>
      <c r="I8" s="1123">
        <v>485</v>
      </c>
      <c r="J8" s="1123">
        <v>485</v>
      </c>
      <c r="K8" s="1123">
        <v>485</v>
      </c>
      <c r="L8" s="1123">
        <v>505</v>
      </c>
      <c r="M8" s="1547">
        <v>505</v>
      </c>
      <c r="N8" s="1547">
        <v>530</v>
      </c>
      <c r="O8" s="204"/>
      <c r="P8" s="204"/>
    </row>
    <row r="9" spans="1:16" ht="4.5" customHeight="1" x14ac:dyDescent="0.2">
      <c r="A9" s="135"/>
      <c r="B9" s="244"/>
      <c r="C9" s="1544"/>
      <c r="D9" s="1544"/>
      <c r="E9" s="1544"/>
      <c r="F9" s="1544"/>
      <c r="G9" s="229"/>
      <c r="H9" s="1123"/>
      <c r="I9" s="1123"/>
      <c r="J9" s="1123"/>
      <c r="K9" s="1123"/>
      <c r="L9" s="1123"/>
      <c r="M9" s="1547"/>
      <c r="N9" s="1547"/>
      <c r="O9" s="204"/>
      <c r="P9" s="204"/>
    </row>
    <row r="10" spans="1:16" s="141" customFormat="1" ht="10.5" customHeight="1" x14ac:dyDescent="0.2">
      <c r="A10" s="139"/>
      <c r="B10" s="245"/>
      <c r="C10" s="1544"/>
      <c r="D10" s="1544"/>
      <c r="E10" s="1544"/>
      <c r="F10" s="1544"/>
      <c r="G10" s="262"/>
      <c r="H10" s="1123"/>
      <c r="I10" s="1123"/>
      <c r="J10" s="1123"/>
      <c r="K10" s="1123"/>
      <c r="L10" s="1123"/>
      <c r="M10" s="1547"/>
      <c r="N10" s="1547"/>
      <c r="O10" s="204"/>
      <c r="P10" s="204"/>
    </row>
    <row r="11" spans="1:16" ht="31.5" customHeight="1" x14ac:dyDescent="0.2">
      <c r="A11" s="135"/>
      <c r="B11" s="246"/>
      <c r="C11" s="203" t="s">
        <v>290</v>
      </c>
      <c r="D11" s="203"/>
      <c r="E11" s="200"/>
      <c r="F11" s="200"/>
      <c r="G11" s="202"/>
      <c r="H11" s="201" t="s">
        <v>455</v>
      </c>
      <c r="I11" s="201" t="s">
        <v>289</v>
      </c>
      <c r="J11" s="577" t="s">
        <v>345</v>
      </c>
      <c r="K11" s="577" t="s">
        <v>345</v>
      </c>
      <c r="L11" s="201" t="s">
        <v>416</v>
      </c>
      <c r="M11" s="577" t="s">
        <v>345</v>
      </c>
      <c r="N11" s="201" t="s">
        <v>456</v>
      </c>
      <c r="O11" s="201"/>
      <c r="P11" s="201"/>
    </row>
    <row r="12" spans="1:16" s="141" customFormat="1" ht="18" customHeight="1" x14ac:dyDescent="0.2">
      <c r="A12" s="139"/>
      <c r="B12" s="245"/>
      <c r="C12" s="142" t="s">
        <v>288</v>
      </c>
      <c r="D12" s="142"/>
      <c r="E12" s="200"/>
      <c r="F12" s="200"/>
      <c r="G12" s="140"/>
      <c r="H12" s="200" t="s">
        <v>287</v>
      </c>
      <c r="I12" s="200" t="s">
        <v>286</v>
      </c>
      <c r="J12" s="577" t="s">
        <v>345</v>
      </c>
      <c r="K12" s="577" t="s">
        <v>345</v>
      </c>
      <c r="L12" s="577" t="s">
        <v>417</v>
      </c>
      <c r="M12" s="577" t="s">
        <v>345</v>
      </c>
      <c r="N12" s="577" t="s">
        <v>454</v>
      </c>
      <c r="O12" s="200"/>
      <c r="P12" s="200"/>
    </row>
    <row r="13" spans="1:16" ht="27.75" customHeight="1" thickBot="1" x14ac:dyDescent="0.25">
      <c r="A13" s="135"/>
      <c r="B13" s="244"/>
      <c r="C13" s="585" t="s">
        <v>346</v>
      </c>
      <c r="D13" s="584"/>
      <c r="E13" s="137"/>
      <c r="F13" s="137"/>
      <c r="G13" s="137"/>
      <c r="H13" s="137"/>
      <c r="I13" s="137"/>
      <c r="J13" s="137"/>
      <c r="K13" s="137"/>
      <c r="L13" s="137"/>
      <c r="M13" s="137"/>
      <c r="N13" s="583"/>
      <c r="O13" s="137"/>
      <c r="P13" s="135"/>
    </row>
    <row r="14" spans="1:16" s="141" customFormat="1" ht="13.5" customHeight="1" thickBot="1" x14ac:dyDescent="0.25">
      <c r="A14" s="139"/>
      <c r="B14" s="245"/>
      <c r="C14" s="259" t="s">
        <v>285</v>
      </c>
      <c r="D14" s="260"/>
      <c r="E14" s="260"/>
      <c r="F14" s="260"/>
      <c r="G14" s="260"/>
      <c r="H14" s="260"/>
      <c r="I14" s="260"/>
      <c r="J14" s="260"/>
      <c r="K14" s="260"/>
      <c r="L14" s="260"/>
      <c r="M14" s="260"/>
      <c r="N14" s="261"/>
      <c r="O14" s="137"/>
      <c r="P14" s="135"/>
    </row>
    <row r="15" spans="1:16" ht="7.5" customHeight="1" x14ac:dyDescent="0.2">
      <c r="A15" s="135"/>
      <c r="B15" s="244"/>
      <c r="C15" s="1545" t="s">
        <v>282</v>
      </c>
      <c r="D15" s="1545"/>
      <c r="E15" s="143"/>
      <c r="F15" s="143"/>
      <c r="G15" s="84"/>
      <c r="H15" s="144"/>
      <c r="I15" s="144"/>
      <c r="J15" s="144"/>
      <c r="K15" s="144"/>
      <c r="L15" s="144"/>
      <c r="M15" s="144"/>
      <c r="N15" s="144"/>
      <c r="O15" s="137"/>
      <c r="P15" s="135"/>
    </row>
    <row r="16" spans="1:16" ht="13.5" customHeight="1" x14ac:dyDescent="0.2">
      <c r="A16" s="135"/>
      <c r="B16" s="244"/>
      <c r="C16" s="1546"/>
      <c r="D16" s="1546"/>
      <c r="E16" s="143"/>
      <c r="F16" s="143"/>
      <c r="G16" s="84"/>
      <c r="H16" s="1548">
        <v>2012</v>
      </c>
      <c r="I16" s="1548"/>
      <c r="J16" s="1548">
        <v>2013</v>
      </c>
      <c r="K16" s="1548"/>
      <c r="L16" s="1548">
        <v>2014</v>
      </c>
      <c r="M16" s="1548"/>
      <c r="N16" s="1124">
        <v>2015</v>
      </c>
      <c r="O16" s="137"/>
      <c r="P16" s="135"/>
    </row>
    <row r="17" spans="1:18" ht="12.75" customHeight="1" x14ac:dyDescent="0.2">
      <c r="A17" s="135"/>
      <c r="B17" s="244"/>
      <c r="C17" s="143"/>
      <c r="D17" s="143"/>
      <c r="E17" s="143"/>
      <c r="F17" s="143"/>
      <c r="G17" s="84"/>
      <c r="H17" s="729" t="s">
        <v>87</v>
      </c>
      <c r="I17" s="490" t="s">
        <v>86</v>
      </c>
      <c r="J17" s="729" t="s">
        <v>87</v>
      </c>
      <c r="K17" s="490" t="s">
        <v>86</v>
      </c>
      <c r="L17" s="982" t="s">
        <v>87</v>
      </c>
      <c r="M17" s="730" t="s">
        <v>86</v>
      </c>
      <c r="N17" s="730" t="s">
        <v>87</v>
      </c>
      <c r="O17" s="137"/>
      <c r="P17" s="135"/>
    </row>
    <row r="18" spans="1:18" ht="4.5" customHeight="1" x14ac:dyDescent="0.2">
      <c r="A18" s="135"/>
      <c r="B18" s="244"/>
      <c r="C18" s="143"/>
      <c r="D18" s="143"/>
      <c r="E18" s="143"/>
      <c r="F18" s="143"/>
      <c r="G18" s="84"/>
      <c r="H18" s="412"/>
      <c r="I18" s="412"/>
      <c r="J18" s="412"/>
      <c r="K18" s="412"/>
      <c r="L18" s="1001"/>
      <c r="M18" s="412"/>
      <c r="N18" s="412"/>
      <c r="O18" s="144"/>
      <c r="P18" s="135"/>
    </row>
    <row r="19" spans="1:18" ht="15" customHeight="1" x14ac:dyDescent="0.2">
      <c r="A19" s="135"/>
      <c r="B19" s="244"/>
      <c r="C19" s="223" t="s">
        <v>302</v>
      </c>
      <c r="D19" s="256"/>
      <c r="E19" s="251"/>
      <c r="F19" s="251"/>
      <c r="G19" s="258"/>
      <c r="H19" s="579">
        <v>950.38</v>
      </c>
      <c r="I19" s="579">
        <v>962.38</v>
      </c>
      <c r="J19" s="579">
        <v>962.96</v>
      </c>
      <c r="K19" s="579">
        <v>958.81</v>
      </c>
      <c r="L19" s="1005">
        <v>945.78</v>
      </c>
      <c r="M19" s="579">
        <v>946.97</v>
      </c>
      <c r="N19" s="579">
        <v>950.9</v>
      </c>
      <c r="O19" s="144"/>
      <c r="P19" s="135"/>
    </row>
    <row r="20" spans="1:18" ht="13.5" customHeight="1" x14ac:dyDescent="0.2">
      <c r="A20" s="135"/>
      <c r="B20" s="244"/>
      <c r="C20" s="588" t="s">
        <v>72</v>
      </c>
      <c r="D20" s="145"/>
      <c r="E20" s="143"/>
      <c r="F20" s="143"/>
      <c r="G20" s="84"/>
      <c r="H20" s="580">
        <v>1033.26</v>
      </c>
      <c r="I20" s="580">
        <v>1043.17</v>
      </c>
      <c r="J20" s="580">
        <v>1043.8499999999999</v>
      </c>
      <c r="K20" s="580">
        <v>1037.9100000000001</v>
      </c>
      <c r="L20" s="1006">
        <v>1032.19</v>
      </c>
      <c r="M20" s="580">
        <v>1033.18</v>
      </c>
      <c r="N20" s="580">
        <v>1035.1600000000001</v>
      </c>
      <c r="O20" s="144"/>
      <c r="P20" s="135"/>
    </row>
    <row r="21" spans="1:18" ht="13.5" customHeight="1" x14ac:dyDescent="0.2">
      <c r="A21" s="135"/>
      <c r="B21" s="244"/>
      <c r="C21" s="588" t="s">
        <v>71</v>
      </c>
      <c r="D21" s="145"/>
      <c r="E21" s="143"/>
      <c r="F21" s="143"/>
      <c r="G21" s="84"/>
      <c r="H21" s="580">
        <v>839.63</v>
      </c>
      <c r="I21" s="580">
        <v>856.25</v>
      </c>
      <c r="J21" s="580">
        <v>857.33</v>
      </c>
      <c r="K21" s="580">
        <v>853.8</v>
      </c>
      <c r="L21" s="1006">
        <v>840.78</v>
      </c>
      <c r="M21" s="580">
        <v>842.98</v>
      </c>
      <c r="N21" s="580">
        <v>849.53</v>
      </c>
      <c r="O21" s="144"/>
      <c r="P21" s="135"/>
    </row>
    <row r="22" spans="1:18" ht="6.75" customHeight="1" x14ac:dyDescent="0.2">
      <c r="A22" s="135"/>
      <c r="B22" s="244"/>
      <c r="C22" s="176"/>
      <c r="D22" s="145"/>
      <c r="E22" s="143"/>
      <c r="F22" s="143"/>
      <c r="G22" s="84"/>
      <c r="H22" s="589"/>
      <c r="I22" s="589"/>
      <c r="J22" s="589"/>
      <c r="K22" s="589"/>
      <c r="L22" s="1007"/>
      <c r="M22" s="589"/>
      <c r="N22" s="589"/>
      <c r="O22" s="144"/>
      <c r="P22" s="135"/>
    </row>
    <row r="23" spans="1:18" ht="15" customHeight="1" x14ac:dyDescent="0.2">
      <c r="A23" s="135"/>
      <c r="B23" s="244"/>
      <c r="C23" s="223" t="s">
        <v>301</v>
      </c>
      <c r="D23" s="256"/>
      <c r="E23" s="251"/>
      <c r="F23" s="251"/>
      <c r="G23" s="255"/>
      <c r="H23" s="579">
        <v>1114.97</v>
      </c>
      <c r="I23" s="579">
        <v>1123.5</v>
      </c>
      <c r="J23" s="579">
        <v>1124.83</v>
      </c>
      <c r="K23" s="579">
        <v>1125.5899999999999</v>
      </c>
      <c r="L23" s="1011">
        <v>1120.4000000000001</v>
      </c>
      <c r="M23" s="579">
        <v>1124.49</v>
      </c>
      <c r="N23" s="579">
        <v>1140.3699999999999</v>
      </c>
      <c r="O23" s="144"/>
      <c r="P23" s="135"/>
    </row>
    <row r="24" spans="1:18" s="147" customFormat="1" ht="13.5" customHeight="1" x14ac:dyDescent="0.2">
      <c r="A24" s="146"/>
      <c r="B24" s="247"/>
      <c r="C24" s="588" t="s">
        <v>72</v>
      </c>
      <c r="D24" s="145"/>
      <c r="E24" s="143"/>
      <c r="F24" s="143"/>
      <c r="G24" s="84"/>
      <c r="H24" s="580">
        <v>1226.07</v>
      </c>
      <c r="I24" s="580">
        <v>1231.47</v>
      </c>
      <c r="J24" s="580">
        <v>1232.1199999999999</v>
      </c>
      <c r="K24" s="580">
        <v>1233.47</v>
      </c>
      <c r="L24" s="1002">
        <v>1241.71</v>
      </c>
      <c r="M24" s="580">
        <v>1246.24</v>
      </c>
      <c r="N24" s="580">
        <v>1262.17</v>
      </c>
      <c r="O24" s="143"/>
      <c r="P24" s="146"/>
    </row>
    <row r="25" spans="1:18" s="147" customFormat="1" ht="13.5" customHeight="1" x14ac:dyDescent="0.2">
      <c r="A25" s="146"/>
      <c r="B25" s="247"/>
      <c r="C25" s="588" t="s">
        <v>71</v>
      </c>
      <c r="D25" s="145"/>
      <c r="E25" s="143"/>
      <c r="F25" s="143"/>
      <c r="G25" s="84"/>
      <c r="H25" s="580">
        <v>966.48</v>
      </c>
      <c r="I25" s="580">
        <v>981.64</v>
      </c>
      <c r="J25" s="580">
        <v>984.61</v>
      </c>
      <c r="K25" s="580">
        <v>982.36</v>
      </c>
      <c r="L25" s="1006">
        <v>972.99</v>
      </c>
      <c r="M25" s="580">
        <v>977.62</v>
      </c>
      <c r="N25" s="580">
        <v>993.84</v>
      </c>
      <c r="O25" s="143"/>
      <c r="P25" s="146"/>
      <c r="R25" s="1132"/>
    </row>
    <row r="26" spans="1:18" ht="6.75" customHeight="1" x14ac:dyDescent="0.2">
      <c r="A26" s="135"/>
      <c r="B26" s="244"/>
      <c r="C26" s="491"/>
      <c r="D26" s="145"/>
      <c r="E26" s="143"/>
      <c r="F26" s="143"/>
      <c r="G26" s="84"/>
      <c r="H26" s="589"/>
      <c r="I26" s="589"/>
      <c r="J26" s="589"/>
      <c r="K26" s="589"/>
      <c r="L26" s="1007"/>
      <c r="M26" s="589"/>
      <c r="N26" s="589"/>
      <c r="O26" s="144"/>
      <c r="P26" s="135"/>
    </row>
    <row r="27" spans="1:18" ht="15" customHeight="1" x14ac:dyDescent="0.2">
      <c r="A27" s="135"/>
      <c r="B27" s="244"/>
      <c r="C27" s="223" t="s">
        <v>300</v>
      </c>
      <c r="D27" s="256"/>
      <c r="E27" s="251"/>
      <c r="F27" s="251"/>
      <c r="G27" s="257"/>
      <c r="H27" s="581">
        <f t="shared" ref="H27:M27" si="0">H19/H23*100</f>
        <v>85.238167843080987</v>
      </c>
      <c r="I27" s="581">
        <f t="shared" si="0"/>
        <v>85.659101023586999</v>
      </c>
      <c r="J27" s="581">
        <f t="shared" si="0"/>
        <v>85.609380973124843</v>
      </c>
      <c r="K27" s="581">
        <f t="shared" si="0"/>
        <v>85.182881866398958</v>
      </c>
      <c r="L27" s="1008">
        <f t="shared" si="0"/>
        <v>84.41449482327738</v>
      </c>
      <c r="M27" s="581">
        <f t="shared" si="0"/>
        <v>84.21328780158116</v>
      </c>
      <c r="N27" s="581">
        <f t="shared" ref="N27" si="1">N19/N23*100</f>
        <v>83.385217078667452</v>
      </c>
      <c r="O27" s="144"/>
      <c r="P27" s="135"/>
    </row>
    <row r="28" spans="1:18" ht="13.5" customHeight="1" x14ac:dyDescent="0.2">
      <c r="A28" s="135"/>
      <c r="B28" s="244"/>
      <c r="C28" s="588" t="s">
        <v>72</v>
      </c>
      <c r="D28" s="145"/>
      <c r="E28" s="143"/>
      <c r="F28" s="143"/>
      <c r="G28" s="199"/>
      <c r="H28" s="792">
        <f t="shared" ref="H28:K28" si="2">H20/H24*100</f>
        <v>84.274144216888118</v>
      </c>
      <c r="I28" s="792">
        <f t="shared" si="2"/>
        <v>84.709331124590932</v>
      </c>
      <c r="J28" s="792">
        <f t="shared" si="2"/>
        <v>84.719832483848975</v>
      </c>
      <c r="K28" s="792">
        <f t="shared" si="2"/>
        <v>84.145540629281626</v>
      </c>
      <c r="L28" s="1009">
        <f>L20/L24*100</f>
        <v>83.126494914271447</v>
      </c>
      <c r="M28" s="792">
        <f>M20/M24*100</f>
        <v>82.903774553858014</v>
      </c>
      <c r="N28" s="792">
        <f>N20/N24*100</f>
        <v>82.014308690588436</v>
      </c>
      <c r="O28" s="144"/>
      <c r="P28" s="135"/>
    </row>
    <row r="29" spans="1:18" ht="13.5" customHeight="1" x14ac:dyDescent="0.2">
      <c r="A29" s="135"/>
      <c r="B29" s="244"/>
      <c r="C29" s="588" t="s">
        <v>71</v>
      </c>
      <c r="D29" s="145"/>
      <c r="E29" s="143"/>
      <c r="F29" s="143"/>
      <c r="G29" s="199"/>
      <c r="H29" s="792">
        <f t="shared" ref="H29:L29" si="3">H21/H25*100</f>
        <v>86.875051734127979</v>
      </c>
      <c r="I29" s="792">
        <f t="shared" si="3"/>
        <v>87.226478138625168</v>
      </c>
      <c r="J29" s="792">
        <f t="shared" si="3"/>
        <v>87.073054305765737</v>
      </c>
      <c r="K29" s="792">
        <f t="shared" si="3"/>
        <v>86.913147929475954</v>
      </c>
      <c r="L29" s="1009">
        <f t="shared" si="3"/>
        <v>86.411987790213658</v>
      </c>
      <c r="M29" s="792">
        <f>M21/M25*100</f>
        <v>86.227777664123067</v>
      </c>
      <c r="N29" s="792">
        <f>N21/N25*100</f>
        <v>85.479554052966265</v>
      </c>
      <c r="O29" s="144"/>
      <c r="P29" s="135"/>
    </row>
    <row r="30" spans="1:18" ht="6.75" customHeight="1" x14ac:dyDescent="0.2">
      <c r="A30" s="135"/>
      <c r="B30" s="244"/>
      <c r="C30" s="176"/>
      <c r="D30" s="145"/>
      <c r="E30" s="143"/>
      <c r="F30" s="143"/>
      <c r="G30" s="198"/>
      <c r="H30" s="582"/>
      <c r="I30" s="582"/>
      <c r="J30" s="582"/>
      <c r="K30" s="582"/>
      <c r="L30" s="1010"/>
      <c r="M30" s="582"/>
      <c r="N30" s="582"/>
      <c r="O30" s="144"/>
      <c r="P30" s="135"/>
    </row>
    <row r="31" spans="1:18" ht="23.25" customHeight="1" x14ac:dyDescent="0.2">
      <c r="A31" s="135"/>
      <c r="B31" s="244"/>
      <c r="C31" s="1549" t="s">
        <v>299</v>
      </c>
      <c r="D31" s="1549"/>
      <c r="E31" s="1549"/>
      <c r="F31" s="1549"/>
      <c r="G31" s="255"/>
      <c r="H31" s="579">
        <v>12.7</v>
      </c>
      <c r="I31" s="579">
        <v>12.9</v>
      </c>
      <c r="J31" s="579">
        <v>11.7</v>
      </c>
      <c r="K31" s="579">
        <v>12</v>
      </c>
      <c r="L31" s="1005">
        <v>13.2</v>
      </c>
      <c r="M31" s="579">
        <v>19.600000000000001</v>
      </c>
      <c r="N31" s="579">
        <v>21.4</v>
      </c>
      <c r="O31" s="144"/>
      <c r="P31" s="135"/>
    </row>
    <row r="32" spans="1:18" ht="13.5" customHeight="1" x14ac:dyDescent="0.2">
      <c r="A32" s="146"/>
      <c r="B32" s="247"/>
      <c r="C32" s="588" t="s">
        <v>284</v>
      </c>
      <c r="D32" s="145"/>
      <c r="E32" s="143"/>
      <c r="F32" s="143"/>
      <c r="G32" s="84"/>
      <c r="H32" s="580">
        <v>10</v>
      </c>
      <c r="I32" s="580">
        <v>10.1</v>
      </c>
      <c r="J32" s="580">
        <v>9.1999999999999993</v>
      </c>
      <c r="K32" s="580">
        <v>8.6999999999999993</v>
      </c>
      <c r="L32" s="1002">
        <v>8.1</v>
      </c>
      <c r="M32" s="580">
        <v>15.1</v>
      </c>
      <c r="N32" s="580">
        <v>16.899999999999999</v>
      </c>
      <c r="P32" s="135"/>
    </row>
    <row r="33" spans="1:16" ht="13.5" customHeight="1" x14ac:dyDescent="0.2">
      <c r="A33" s="135"/>
      <c r="B33" s="244"/>
      <c r="C33" s="588" t="s">
        <v>283</v>
      </c>
      <c r="D33" s="145"/>
      <c r="E33" s="143"/>
      <c r="F33" s="143"/>
      <c r="G33" s="84"/>
      <c r="H33" s="580">
        <v>16.399999999999999</v>
      </c>
      <c r="I33" s="580">
        <v>16.600000000000001</v>
      </c>
      <c r="J33" s="580">
        <v>15.1</v>
      </c>
      <c r="K33" s="580">
        <v>16.5</v>
      </c>
      <c r="L33" s="1002">
        <v>19.3</v>
      </c>
      <c r="M33" s="580">
        <v>25</v>
      </c>
      <c r="N33" s="580">
        <v>26.9</v>
      </c>
      <c r="O33" s="144"/>
      <c r="P33" s="135"/>
    </row>
    <row r="34" spans="1:16" ht="22.5" customHeight="1" thickBot="1" x14ac:dyDescent="0.25">
      <c r="A34" s="135"/>
      <c r="B34" s="244"/>
      <c r="C34" s="176"/>
      <c r="D34" s="145"/>
      <c r="E34" s="143"/>
      <c r="F34" s="143"/>
      <c r="G34" s="1559"/>
      <c r="H34" s="1559"/>
      <c r="I34" s="1559"/>
      <c r="J34" s="1559"/>
      <c r="K34" s="1559"/>
      <c r="L34" s="1559"/>
      <c r="M34" s="1560"/>
      <c r="N34" s="1560"/>
      <c r="O34" s="144"/>
      <c r="P34" s="135"/>
    </row>
    <row r="35" spans="1:16" ht="30.75" customHeight="1" thickBot="1" x14ac:dyDescent="0.25">
      <c r="A35" s="135"/>
      <c r="B35" s="244"/>
      <c r="C35" s="1551" t="s">
        <v>298</v>
      </c>
      <c r="D35" s="1552"/>
      <c r="E35" s="1552"/>
      <c r="F35" s="1552"/>
      <c r="G35" s="1552"/>
      <c r="H35" s="1552"/>
      <c r="I35" s="1552"/>
      <c r="J35" s="1552"/>
      <c r="K35" s="1552"/>
      <c r="L35" s="1552"/>
      <c r="M35" s="1552"/>
      <c r="N35" s="1553"/>
      <c r="O35" s="192"/>
      <c r="P35" s="135"/>
    </row>
    <row r="36" spans="1:16" ht="7.5" customHeight="1" x14ac:dyDescent="0.2">
      <c r="A36" s="135"/>
      <c r="B36" s="244"/>
      <c r="C36" s="1554" t="s">
        <v>282</v>
      </c>
      <c r="D36" s="1554"/>
      <c r="E36" s="195"/>
      <c r="F36" s="194"/>
      <c r="G36" s="148"/>
      <c r="H36" s="149"/>
      <c r="I36" s="149"/>
      <c r="J36" s="149"/>
      <c r="K36" s="149"/>
      <c r="L36" s="149"/>
      <c r="M36" s="149"/>
      <c r="N36" s="149"/>
      <c r="O36" s="192"/>
      <c r="P36" s="135"/>
    </row>
    <row r="37" spans="1:16" ht="36" customHeight="1" x14ac:dyDescent="0.2">
      <c r="A37" s="135"/>
      <c r="B37" s="244"/>
      <c r="C37" s="1555"/>
      <c r="D37" s="1555"/>
      <c r="E37" s="197"/>
      <c r="F37" s="197"/>
      <c r="G37" s="197"/>
      <c r="H37" s="197"/>
      <c r="I37" s="1556" t="s">
        <v>281</v>
      </c>
      <c r="J37" s="1557"/>
      <c r="K37" s="1558" t="s">
        <v>280</v>
      </c>
      <c r="L37" s="1557"/>
      <c r="M37" s="1558" t="s">
        <v>279</v>
      </c>
      <c r="N37" s="1556"/>
      <c r="O37" s="192"/>
      <c r="P37" s="135"/>
    </row>
    <row r="38" spans="1:16" s="141" customFormat="1" ht="25.5" customHeight="1" x14ac:dyDescent="0.2">
      <c r="A38" s="139"/>
      <c r="B38" s="245"/>
      <c r="C38" s="197"/>
      <c r="D38" s="197"/>
      <c r="E38" s="197"/>
      <c r="F38" s="197"/>
      <c r="G38" s="197"/>
      <c r="H38" s="197"/>
      <c r="I38" s="981" t="s">
        <v>424</v>
      </c>
      <c r="J38" s="981" t="s">
        <v>457</v>
      </c>
      <c r="K38" s="981" t="s">
        <v>424</v>
      </c>
      <c r="L38" s="981" t="s">
        <v>457</v>
      </c>
      <c r="M38" s="981" t="s">
        <v>424</v>
      </c>
      <c r="N38" s="981" t="s">
        <v>457</v>
      </c>
      <c r="O38" s="196"/>
      <c r="P38" s="139"/>
    </row>
    <row r="39" spans="1:16" ht="15" customHeight="1" x14ac:dyDescent="0.2">
      <c r="A39" s="135"/>
      <c r="B39" s="244"/>
      <c r="C39" s="223" t="s">
        <v>68</v>
      </c>
      <c r="D39" s="250"/>
      <c r="E39" s="251"/>
      <c r="F39" s="252"/>
      <c r="G39" s="253"/>
      <c r="H39" s="254"/>
      <c r="I39" s="1003">
        <v>946.97</v>
      </c>
      <c r="J39" s="1003">
        <v>950.9</v>
      </c>
      <c r="K39" s="1003">
        <v>1124.49</v>
      </c>
      <c r="L39" s="1003">
        <v>1140.3699999999999</v>
      </c>
      <c r="M39" s="1003">
        <v>19.5789648200032</v>
      </c>
      <c r="N39" s="1003">
        <v>21.4</v>
      </c>
      <c r="O39" s="192"/>
      <c r="P39" s="135"/>
    </row>
    <row r="40" spans="1:16" ht="13.5" customHeight="1" x14ac:dyDescent="0.2">
      <c r="A40" s="135"/>
      <c r="B40" s="244"/>
      <c r="C40" s="99" t="s">
        <v>278</v>
      </c>
      <c r="D40" s="206"/>
      <c r="E40" s="206"/>
      <c r="F40" s="206"/>
      <c r="G40" s="206"/>
      <c r="H40" s="206"/>
      <c r="I40" s="1037">
        <v>955.85</v>
      </c>
      <c r="J40" s="1126">
        <v>948.1</v>
      </c>
      <c r="K40" s="580">
        <v>1217.81</v>
      </c>
      <c r="L40" s="580">
        <v>1221.01</v>
      </c>
      <c r="M40" s="1004">
        <v>9.0855127750069968</v>
      </c>
      <c r="N40" s="1004">
        <v>10.5</v>
      </c>
      <c r="O40" s="999"/>
      <c r="P40" s="906"/>
    </row>
    <row r="41" spans="1:16" ht="13.5" customHeight="1" x14ac:dyDescent="0.2">
      <c r="A41" s="135"/>
      <c r="B41" s="244"/>
      <c r="C41" s="99" t="s">
        <v>277</v>
      </c>
      <c r="D41" s="206"/>
      <c r="E41" s="206"/>
      <c r="F41" s="206"/>
      <c r="G41" s="206"/>
      <c r="H41" s="206"/>
      <c r="I41" s="1037">
        <v>876.68</v>
      </c>
      <c r="J41" s="1126">
        <v>875.1</v>
      </c>
      <c r="K41" s="580">
        <v>1021.63</v>
      </c>
      <c r="L41" s="580">
        <v>1054.42</v>
      </c>
      <c r="M41" s="1004">
        <v>24.847789950019443</v>
      </c>
      <c r="N41" s="1004">
        <v>27.2</v>
      </c>
      <c r="O41" s="999"/>
      <c r="P41" s="906"/>
    </row>
    <row r="42" spans="1:16" ht="13.5" customHeight="1" x14ac:dyDescent="0.2">
      <c r="A42" s="135"/>
      <c r="B42" s="244"/>
      <c r="C42" s="99" t="s">
        <v>276</v>
      </c>
      <c r="D42" s="193"/>
      <c r="E42" s="193"/>
      <c r="F42" s="193"/>
      <c r="G42" s="193"/>
      <c r="H42" s="193"/>
      <c r="I42" s="1037">
        <v>2053.4</v>
      </c>
      <c r="J42" s="1126">
        <v>2117.8000000000002</v>
      </c>
      <c r="K42" s="578">
        <v>3024.89</v>
      </c>
      <c r="L42" s="578">
        <v>3291.76</v>
      </c>
      <c r="M42" s="1004">
        <v>7.5824165209747982E-2</v>
      </c>
      <c r="N42" s="1004">
        <v>0.2</v>
      </c>
      <c r="O42" s="999"/>
      <c r="P42" s="906"/>
    </row>
    <row r="43" spans="1:16" ht="13.5" customHeight="1" x14ac:dyDescent="0.2">
      <c r="A43" s="135"/>
      <c r="B43" s="244"/>
      <c r="C43" s="99" t="s">
        <v>275</v>
      </c>
      <c r="D43" s="193"/>
      <c r="E43" s="193"/>
      <c r="F43" s="193"/>
      <c r="G43" s="193"/>
      <c r="H43" s="193"/>
      <c r="I43" s="1037">
        <v>937.81</v>
      </c>
      <c r="J43" s="1126">
        <v>931.1</v>
      </c>
      <c r="K43" s="580">
        <v>1154.57</v>
      </c>
      <c r="L43" s="580">
        <v>1149.9100000000001</v>
      </c>
      <c r="M43" s="1004">
        <v>15.403971765786356</v>
      </c>
      <c r="N43" s="1004">
        <v>18.5</v>
      </c>
      <c r="O43" s="999"/>
      <c r="P43" s="906"/>
    </row>
    <row r="44" spans="1:16" ht="13.5" customHeight="1" x14ac:dyDescent="0.2">
      <c r="A44" s="135"/>
      <c r="B44" s="244"/>
      <c r="C44" s="99" t="s">
        <v>274</v>
      </c>
      <c r="D44" s="193"/>
      <c r="E44" s="193"/>
      <c r="F44" s="193"/>
      <c r="G44" s="193"/>
      <c r="H44" s="193"/>
      <c r="I44" s="1037">
        <v>858.61</v>
      </c>
      <c r="J44" s="1126">
        <v>873.6</v>
      </c>
      <c r="K44" s="578">
        <v>985.44</v>
      </c>
      <c r="L44" s="578">
        <v>986.46</v>
      </c>
      <c r="M44" s="1004">
        <v>20.763835880429255</v>
      </c>
      <c r="N44" s="1004">
        <v>24.9</v>
      </c>
      <c r="O44" s="999"/>
      <c r="P44" s="906"/>
    </row>
    <row r="45" spans="1:16" ht="13.5" customHeight="1" x14ac:dyDescent="0.2">
      <c r="A45" s="135"/>
      <c r="B45" s="244"/>
      <c r="C45" s="99" t="s">
        <v>342</v>
      </c>
      <c r="D45" s="193"/>
      <c r="E45" s="193"/>
      <c r="F45" s="193"/>
      <c r="G45" s="193"/>
      <c r="H45" s="193"/>
      <c r="I45" s="1037">
        <v>914.69</v>
      </c>
      <c r="J45" s="1126">
        <v>924.5</v>
      </c>
      <c r="K45" s="580">
        <v>1071.97</v>
      </c>
      <c r="L45" s="580">
        <v>1080.27</v>
      </c>
      <c r="M45" s="1004">
        <v>20.14774342812338</v>
      </c>
      <c r="N45" s="1004">
        <v>22.5</v>
      </c>
      <c r="O45" s="999"/>
      <c r="P45" s="906"/>
    </row>
    <row r="46" spans="1:16" ht="13.5" customHeight="1" x14ac:dyDescent="0.2">
      <c r="A46" s="135"/>
      <c r="B46" s="244"/>
      <c r="C46" s="99" t="s">
        <v>273</v>
      </c>
      <c r="D46" s="99"/>
      <c r="E46" s="99"/>
      <c r="F46" s="99"/>
      <c r="G46" s="99"/>
      <c r="H46" s="99"/>
      <c r="I46" s="1037">
        <v>1069.6199999999999</v>
      </c>
      <c r="J46" s="1126">
        <v>1091</v>
      </c>
      <c r="K46" s="578">
        <v>1445.78</v>
      </c>
      <c r="L46" s="578">
        <v>1149.43</v>
      </c>
      <c r="M46" s="1004">
        <v>6.3246315920570826</v>
      </c>
      <c r="N46" s="1004">
        <v>9.3000000000000007</v>
      </c>
      <c r="O46" s="999"/>
      <c r="P46" s="906"/>
    </row>
    <row r="47" spans="1:16" ht="13.5" customHeight="1" x14ac:dyDescent="0.2">
      <c r="A47" s="135"/>
      <c r="B47" s="244"/>
      <c r="C47" s="99" t="s">
        <v>272</v>
      </c>
      <c r="D47" s="193"/>
      <c r="E47" s="193"/>
      <c r="F47" s="193"/>
      <c r="G47" s="193"/>
      <c r="H47" s="193"/>
      <c r="I47" s="1037">
        <v>693.32</v>
      </c>
      <c r="J47" s="1126">
        <v>692.2</v>
      </c>
      <c r="K47" s="580">
        <v>751.2</v>
      </c>
      <c r="L47" s="580">
        <v>751.73</v>
      </c>
      <c r="M47" s="1004">
        <v>25.624516331806667</v>
      </c>
      <c r="N47" s="1004">
        <v>29.9</v>
      </c>
      <c r="O47" s="999"/>
      <c r="P47" s="906"/>
    </row>
    <row r="48" spans="1:16" ht="13.5" customHeight="1" x14ac:dyDescent="0.2">
      <c r="A48" s="135"/>
      <c r="B48" s="244"/>
      <c r="C48" s="99" t="s">
        <v>271</v>
      </c>
      <c r="D48" s="193"/>
      <c r="E48" s="193"/>
      <c r="F48" s="193"/>
      <c r="G48" s="193"/>
      <c r="H48" s="193"/>
      <c r="I48" s="1037">
        <v>1554.91</v>
      </c>
      <c r="J48" s="1126">
        <v>1539.9</v>
      </c>
      <c r="K48" s="578">
        <v>1840.56</v>
      </c>
      <c r="L48" s="578">
        <v>1822.39</v>
      </c>
      <c r="M48" s="1004">
        <v>4.5660387047790412</v>
      </c>
      <c r="N48" s="1004">
        <v>5</v>
      </c>
      <c r="O48" s="999"/>
      <c r="P48" s="906"/>
    </row>
    <row r="49" spans="1:16" ht="13.5" customHeight="1" x14ac:dyDescent="0.2">
      <c r="A49" s="135"/>
      <c r="B49" s="244"/>
      <c r="C49" s="99" t="s">
        <v>270</v>
      </c>
      <c r="D49" s="193"/>
      <c r="E49" s="193"/>
      <c r="F49" s="193"/>
      <c r="G49" s="193"/>
      <c r="H49" s="193"/>
      <c r="I49" s="1037">
        <v>1591.01</v>
      </c>
      <c r="J49" s="1126">
        <v>1578.1</v>
      </c>
      <c r="K49" s="580">
        <v>2306.6799999999998</v>
      </c>
      <c r="L49" s="580">
        <v>2272.71</v>
      </c>
      <c r="M49" s="1004">
        <v>1.7153395428598834</v>
      </c>
      <c r="N49" s="1004">
        <v>1.4</v>
      </c>
      <c r="O49" s="999"/>
      <c r="P49" s="906"/>
    </row>
    <row r="50" spans="1:16" ht="13.5" customHeight="1" x14ac:dyDescent="0.2">
      <c r="A50" s="135"/>
      <c r="B50" s="244"/>
      <c r="C50" s="99" t="s">
        <v>269</v>
      </c>
      <c r="D50" s="193"/>
      <c r="E50" s="193"/>
      <c r="F50" s="193"/>
      <c r="G50" s="193"/>
      <c r="H50" s="193"/>
      <c r="I50" s="1037">
        <v>1007.92</v>
      </c>
      <c r="J50" s="1126">
        <v>1040</v>
      </c>
      <c r="K50" s="578">
        <v>1130.75</v>
      </c>
      <c r="L50" s="578">
        <v>1146.82</v>
      </c>
      <c r="M50" s="1004">
        <v>20.576550262558236</v>
      </c>
      <c r="N50" s="1004">
        <v>23.6</v>
      </c>
      <c r="O50" s="999"/>
      <c r="P50" s="906"/>
    </row>
    <row r="51" spans="1:16" ht="13.5" customHeight="1" x14ac:dyDescent="0.2">
      <c r="A51" s="135"/>
      <c r="B51" s="244"/>
      <c r="C51" s="99" t="s">
        <v>268</v>
      </c>
      <c r="D51" s="193"/>
      <c r="E51" s="193"/>
      <c r="F51" s="193"/>
      <c r="G51" s="193"/>
      <c r="H51" s="193"/>
      <c r="I51" s="1037">
        <v>1260.93</v>
      </c>
      <c r="J51" s="1126">
        <v>1285.3</v>
      </c>
      <c r="K51" s="580">
        <v>1438.37</v>
      </c>
      <c r="L51" s="580">
        <v>1511.38</v>
      </c>
      <c r="M51" s="1004">
        <v>7.9548568550493952</v>
      </c>
      <c r="N51" s="1004">
        <v>7.4</v>
      </c>
      <c r="O51" s="999"/>
      <c r="P51" s="906"/>
    </row>
    <row r="52" spans="1:16" ht="13.5" customHeight="1" x14ac:dyDescent="0.2">
      <c r="A52" s="135"/>
      <c r="B52" s="244"/>
      <c r="C52" s="99" t="s">
        <v>267</v>
      </c>
      <c r="D52" s="193"/>
      <c r="E52" s="193"/>
      <c r="F52" s="193"/>
      <c r="G52" s="193"/>
      <c r="H52" s="193"/>
      <c r="I52" s="1037">
        <v>742.9</v>
      </c>
      <c r="J52" s="1126">
        <v>760.2</v>
      </c>
      <c r="K52" s="578">
        <v>870.2</v>
      </c>
      <c r="L52" s="578">
        <v>904.37</v>
      </c>
      <c r="M52" s="1004">
        <v>24.31074875651732</v>
      </c>
      <c r="N52" s="1004">
        <v>24.5</v>
      </c>
      <c r="O52" s="999"/>
      <c r="P52" s="906"/>
    </row>
    <row r="53" spans="1:16" ht="13.5" customHeight="1" x14ac:dyDescent="0.2">
      <c r="A53" s="135"/>
      <c r="B53" s="244"/>
      <c r="C53" s="99" t="s">
        <v>266</v>
      </c>
      <c r="D53" s="193"/>
      <c r="E53" s="193"/>
      <c r="F53" s="193"/>
      <c r="G53" s="193"/>
      <c r="H53" s="193"/>
      <c r="I53" s="1037">
        <v>1208.56</v>
      </c>
      <c r="J53" s="1126">
        <v>1195.5</v>
      </c>
      <c r="K53" s="578">
        <v>1311.23</v>
      </c>
      <c r="L53" s="578">
        <v>1293.33</v>
      </c>
      <c r="M53" s="1004">
        <v>8.3124847542989748</v>
      </c>
      <c r="N53" s="1004">
        <v>10.199999999999999</v>
      </c>
      <c r="O53" s="999"/>
      <c r="P53" s="906"/>
    </row>
    <row r="54" spans="1:16" ht="13.5" customHeight="1" x14ac:dyDescent="0.2">
      <c r="A54" s="135"/>
      <c r="B54" s="244"/>
      <c r="C54" s="99" t="s">
        <v>265</v>
      </c>
      <c r="D54" s="193"/>
      <c r="E54" s="193"/>
      <c r="F54" s="193"/>
      <c r="G54" s="193"/>
      <c r="H54" s="193"/>
      <c r="I54" s="1037">
        <v>757.57</v>
      </c>
      <c r="J54" s="1126">
        <v>760.7</v>
      </c>
      <c r="K54" s="578">
        <v>843.11</v>
      </c>
      <c r="L54" s="578">
        <v>854.02</v>
      </c>
      <c r="M54" s="1004">
        <v>21.41499319770061</v>
      </c>
      <c r="N54" s="1004">
        <v>22.3</v>
      </c>
      <c r="O54" s="999"/>
      <c r="P54" s="906"/>
    </row>
    <row r="55" spans="1:16" ht="13.5" customHeight="1" x14ac:dyDescent="0.2">
      <c r="A55" s="135"/>
      <c r="B55" s="244"/>
      <c r="C55" s="99" t="s">
        <v>264</v>
      </c>
      <c r="D55" s="193"/>
      <c r="E55" s="193"/>
      <c r="F55" s="193"/>
      <c r="G55" s="193"/>
      <c r="H55" s="193"/>
      <c r="I55" s="1037">
        <v>1366.27</v>
      </c>
      <c r="J55" s="1126">
        <v>1265.0999999999999</v>
      </c>
      <c r="K55" s="578">
        <v>1550.44</v>
      </c>
      <c r="L55" s="578">
        <v>1447.25</v>
      </c>
      <c r="M55" s="1004">
        <v>16.661361921343627</v>
      </c>
      <c r="N55" s="1004">
        <v>20.2</v>
      </c>
      <c r="O55" s="999"/>
      <c r="P55" s="906"/>
    </row>
    <row r="56" spans="1:16" ht="13.5" customHeight="1" x14ac:dyDescent="0.2">
      <c r="A56" s="135"/>
      <c r="B56" s="244"/>
      <c r="C56" s="99" t="s">
        <v>111</v>
      </c>
      <c r="D56" s="193"/>
      <c r="E56" s="193"/>
      <c r="F56" s="193"/>
      <c r="G56" s="193"/>
      <c r="H56" s="193"/>
      <c r="I56" s="1037">
        <v>935.87</v>
      </c>
      <c r="J56" s="1126">
        <v>933</v>
      </c>
      <c r="K56" s="578">
        <v>1052.08</v>
      </c>
      <c r="L56" s="578">
        <v>1045.72</v>
      </c>
      <c r="M56" s="1004">
        <v>29.373786819783671</v>
      </c>
      <c r="N56" s="1004">
        <v>29</v>
      </c>
      <c r="O56" s="999"/>
      <c r="P56" s="906"/>
    </row>
    <row r="57" spans="1:16" ht="13.5" customHeight="1" x14ac:dyDescent="0.2">
      <c r="A57" s="135"/>
      <c r="B57" s="244"/>
      <c r="C57" s="191" t="s">
        <v>449</v>
      </c>
      <c r="D57" s="137"/>
      <c r="E57" s="138"/>
      <c r="F57" s="189"/>
      <c r="G57" s="189"/>
      <c r="I57" s="249" t="s">
        <v>433</v>
      </c>
      <c r="J57" s="143"/>
      <c r="K57" s="151"/>
      <c r="L57" s="189"/>
      <c r="M57" s="189"/>
      <c r="N57" s="189"/>
      <c r="O57" s="144"/>
      <c r="P57" s="135"/>
    </row>
    <row r="58" spans="1:16" ht="13.5" customHeight="1" x14ac:dyDescent="0.2">
      <c r="A58" s="135"/>
      <c r="B58" s="244"/>
      <c r="C58" s="190" t="s">
        <v>393</v>
      </c>
      <c r="D58" s="137"/>
      <c r="E58" s="138"/>
      <c r="F58" s="189"/>
      <c r="G58" s="189"/>
      <c r="H58" s="150"/>
      <c r="I58" s="135"/>
      <c r="J58" s="143"/>
      <c r="K58" s="151"/>
      <c r="L58" s="189"/>
      <c r="M58" s="189"/>
      <c r="N58" s="189"/>
      <c r="O58" s="144"/>
      <c r="P58" s="135"/>
    </row>
    <row r="59" spans="1:16" ht="13.5" customHeight="1" x14ac:dyDescent="0.2">
      <c r="A59" s="135"/>
      <c r="B59" s="248">
        <v>14</v>
      </c>
      <c r="C59" s="1550">
        <v>42461</v>
      </c>
      <c r="D59" s="1550"/>
      <c r="E59" s="137"/>
      <c r="F59" s="137"/>
      <c r="G59" s="137"/>
      <c r="H59" s="137"/>
      <c r="I59" s="137"/>
      <c r="J59" s="137"/>
      <c r="K59" s="137"/>
      <c r="L59" s="137"/>
      <c r="M59" s="137"/>
      <c r="N59" s="137"/>
      <c r="P59" s="135"/>
    </row>
  </sheetData>
  <mergeCells count="20">
    <mergeCell ref="C31:F31"/>
    <mergeCell ref="C59:D59"/>
    <mergeCell ref="C35:N35"/>
    <mergeCell ref="C36:D37"/>
    <mergeCell ref="I37:J37"/>
    <mergeCell ref="K37:L37"/>
    <mergeCell ref="M37:N37"/>
    <mergeCell ref="G34:H34"/>
    <mergeCell ref="I34:J34"/>
    <mergeCell ref="K34:L34"/>
    <mergeCell ref="M34:N34"/>
    <mergeCell ref="L1:O1"/>
    <mergeCell ref="C5:D6"/>
    <mergeCell ref="C8:F10"/>
    <mergeCell ref="C15:D16"/>
    <mergeCell ref="M8:M10"/>
    <mergeCell ref="N8:N10"/>
    <mergeCell ref="H16:I16"/>
    <mergeCell ref="J16:K16"/>
    <mergeCell ref="L16:M16"/>
  </mergeCells>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3">
    <tabColor theme="7"/>
  </sheetPr>
  <dimension ref="A1:Y49"/>
  <sheetViews>
    <sheetView zoomScaleNormal="100" workbookViewId="0"/>
  </sheetViews>
  <sheetFormatPr defaultRowHeight="12.75" x14ac:dyDescent="0.2"/>
  <cols>
    <col min="1" max="1" width="1" style="96" customWidth="1"/>
    <col min="2" max="2" width="2.5703125" style="96" customWidth="1"/>
    <col min="3" max="3" width="2.28515625" style="96" customWidth="1"/>
    <col min="4" max="4" width="39.140625" style="96" customWidth="1"/>
    <col min="5" max="9" width="11" style="96" customWidth="1"/>
    <col min="10" max="10" width="2.5703125" style="96" customWidth="1"/>
    <col min="11" max="11" width="1" style="96" customWidth="1"/>
    <col min="12" max="25" width="9.140625" style="53"/>
    <col min="26" max="16384" width="9.140625" style="96"/>
  </cols>
  <sheetData>
    <row r="1" spans="1:25" ht="13.5" customHeight="1" x14ac:dyDescent="0.2">
      <c r="A1" s="2"/>
      <c r="B1" s="1561" t="s">
        <v>324</v>
      </c>
      <c r="C1" s="1561"/>
      <c r="D1" s="1561"/>
      <c r="E1" s="222"/>
      <c r="F1" s="222"/>
      <c r="G1" s="222"/>
      <c r="H1" s="222"/>
      <c r="I1" s="222"/>
      <c r="J1" s="266"/>
      <c r="K1" s="2"/>
    </row>
    <row r="2" spans="1:25" ht="6" customHeight="1" x14ac:dyDescent="0.2">
      <c r="A2" s="2"/>
      <c r="B2" s="1502"/>
      <c r="C2" s="1502"/>
      <c r="D2" s="1502"/>
      <c r="E2" s="4"/>
      <c r="F2" s="4"/>
      <c r="G2" s="4"/>
      <c r="H2" s="4"/>
      <c r="I2" s="4"/>
      <c r="J2" s="542"/>
      <c r="K2" s="2"/>
    </row>
    <row r="3" spans="1:25" ht="13.5" customHeight="1" thickBot="1" x14ac:dyDescent="0.25">
      <c r="A3" s="2"/>
      <c r="B3" s="4"/>
      <c r="C3" s="4"/>
      <c r="D3" s="4"/>
      <c r="E3" s="732"/>
      <c r="F3" s="732"/>
      <c r="G3" s="732"/>
      <c r="H3" s="732"/>
      <c r="I3" s="732" t="s">
        <v>70</v>
      </c>
      <c r="J3" s="219"/>
      <c r="K3" s="2"/>
    </row>
    <row r="4" spans="1:25" s="7" customFormat="1" ht="13.5" customHeight="1" thickBot="1" x14ac:dyDescent="0.25">
      <c r="A4" s="6"/>
      <c r="B4" s="14"/>
      <c r="C4" s="1562" t="s">
        <v>351</v>
      </c>
      <c r="D4" s="1563"/>
      <c r="E4" s="1563"/>
      <c r="F4" s="1563"/>
      <c r="G4" s="1563"/>
      <c r="H4" s="1563"/>
      <c r="I4" s="1564"/>
      <c r="J4" s="219"/>
      <c r="K4" s="6"/>
      <c r="L4" s="1384"/>
      <c r="M4" s="1384"/>
      <c r="N4" s="1384"/>
      <c r="O4" s="1384"/>
      <c r="P4" s="1384"/>
      <c r="Q4" s="1384"/>
      <c r="R4" s="1384"/>
      <c r="S4" s="1384"/>
      <c r="T4" s="1384"/>
      <c r="U4" s="1384"/>
      <c r="V4" s="1384"/>
      <c r="W4" s="1384"/>
      <c r="X4" s="1384"/>
      <c r="Y4" s="1384"/>
    </row>
    <row r="5" spans="1:25" ht="4.5" customHeight="1" x14ac:dyDescent="0.2">
      <c r="A5" s="2"/>
      <c r="B5" s="4"/>
      <c r="C5" s="1565" t="s">
        <v>85</v>
      </c>
      <c r="D5" s="1566"/>
      <c r="E5" s="734"/>
      <c r="F5" s="734"/>
      <c r="G5" s="734"/>
      <c r="H5" s="734"/>
      <c r="I5" s="734"/>
      <c r="J5" s="219"/>
      <c r="K5" s="2"/>
    </row>
    <row r="6" spans="1:25" ht="15.75" customHeight="1" x14ac:dyDescent="0.2">
      <c r="A6" s="2"/>
      <c r="B6" s="4"/>
      <c r="C6" s="1565"/>
      <c r="D6" s="1566"/>
      <c r="E6" s="1567" t="s">
        <v>350</v>
      </c>
      <c r="F6" s="1567"/>
      <c r="G6" s="1567"/>
      <c r="H6" s="1567"/>
      <c r="I6" s="1567"/>
      <c r="J6" s="219"/>
      <c r="K6" s="2"/>
    </row>
    <row r="7" spans="1:25" ht="13.5" customHeight="1" x14ac:dyDescent="0.2">
      <c r="A7" s="2"/>
      <c r="B7" s="4"/>
      <c r="C7" s="1566"/>
      <c r="D7" s="1566"/>
      <c r="E7" s="1134">
        <v>2014</v>
      </c>
      <c r="F7" s="1568">
        <v>2015</v>
      </c>
      <c r="G7" s="1569"/>
      <c r="H7" s="1569"/>
      <c r="I7" s="1569"/>
      <c r="J7" s="219"/>
      <c r="K7" s="2"/>
    </row>
    <row r="8" spans="1:25" ht="13.5" customHeight="1" x14ac:dyDescent="0.2">
      <c r="A8" s="2"/>
      <c r="B8" s="4"/>
      <c r="C8" s="544"/>
      <c r="D8" s="544"/>
      <c r="E8" s="1135" t="s">
        <v>96</v>
      </c>
      <c r="F8" s="733" t="s">
        <v>93</v>
      </c>
      <c r="G8" s="956" t="s">
        <v>102</v>
      </c>
      <c r="H8" s="733" t="s">
        <v>99</v>
      </c>
      <c r="I8" s="1133" t="s">
        <v>96</v>
      </c>
      <c r="J8" s="219"/>
      <c r="K8" s="2"/>
    </row>
    <row r="9" spans="1:25" s="547" customFormat="1" ht="23.25" customHeight="1" x14ac:dyDescent="0.2">
      <c r="A9" s="545"/>
      <c r="B9" s="546"/>
      <c r="C9" s="1571" t="s">
        <v>68</v>
      </c>
      <c r="D9" s="1571"/>
      <c r="E9" s="1033">
        <v>5.27</v>
      </c>
      <c r="F9" s="1033">
        <v>5.25</v>
      </c>
      <c r="G9" s="1034">
        <v>5.23</v>
      </c>
      <c r="H9" s="1034">
        <v>5.24</v>
      </c>
      <c r="I9" s="1034">
        <v>5.19</v>
      </c>
      <c r="J9" s="613"/>
      <c r="K9" s="545"/>
      <c r="L9" s="1385"/>
      <c r="M9" s="1385"/>
      <c r="N9" s="1385"/>
      <c r="O9" s="1385"/>
      <c r="P9" s="1385"/>
      <c r="Q9" s="1385"/>
      <c r="R9" s="1385"/>
      <c r="S9" s="1385"/>
      <c r="T9" s="1385"/>
      <c r="U9" s="1385"/>
      <c r="V9" s="1385"/>
      <c r="W9" s="1385"/>
      <c r="X9" s="1385"/>
      <c r="Y9" s="1385"/>
    </row>
    <row r="10" spans="1:25" ht="18.75" customHeight="1" x14ac:dyDescent="0.2">
      <c r="A10" s="2"/>
      <c r="B10" s="4"/>
      <c r="C10" s="206" t="s">
        <v>332</v>
      </c>
      <c r="D10" s="13"/>
      <c r="E10" s="1035">
        <v>11.4</v>
      </c>
      <c r="F10" s="1035">
        <v>11.41</v>
      </c>
      <c r="G10" s="1036">
        <v>11.51</v>
      </c>
      <c r="H10" s="1036">
        <v>11.23</v>
      </c>
      <c r="I10" s="1036">
        <v>10.86</v>
      </c>
      <c r="J10" s="613"/>
      <c r="K10" s="2"/>
    </row>
    <row r="11" spans="1:25" ht="18.75" customHeight="1" x14ac:dyDescent="0.2">
      <c r="A11" s="2"/>
      <c r="B11" s="4"/>
      <c r="C11" s="206" t="s">
        <v>256</v>
      </c>
      <c r="D11" s="22"/>
      <c r="E11" s="1035">
        <v>7.14</v>
      </c>
      <c r="F11" s="1035">
        <v>7.16</v>
      </c>
      <c r="G11" s="1036">
        <v>7.07</v>
      </c>
      <c r="H11" s="1036">
        <v>7.11</v>
      </c>
      <c r="I11" s="1036">
        <v>7.03</v>
      </c>
      <c r="J11" s="613"/>
      <c r="K11" s="2"/>
    </row>
    <row r="12" spans="1:25" ht="18.75" customHeight="1" x14ac:dyDescent="0.2">
      <c r="A12" s="2"/>
      <c r="B12" s="4"/>
      <c r="C12" s="206" t="s">
        <v>257</v>
      </c>
      <c r="D12" s="22"/>
      <c r="E12" s="1035">
        <v>4.26</v>
      </c>
      <c r="F12" s="1035">
        <v>4.24</v>
      </c>
      <c r="G12" s="1036">
        <v>4.2</v>
      </c>
      <c r="H12" s="1036">
        <v>4.25</v>
      </c>
      <c r="I12" s="1036">
        <v>4.22</v>
      </c>
      <c r="J12" s="613"/>
      <c r="K12" s="2"/>
    </row>
    <row r="13" spans="1:25" ht="18.75" customHeight="1" x14ac:dyDescent="0.2">
      <c r="A13" s="2"/>
      <c r="B13" s="4"/>
      <c r="C13" s="206" t="s">
        <v>84</v>
      </c>
      <c r="D13" s="13"/>
      <c r="E13" s="1035">
        <v>4.1399999999999997</v>
      </c>
      <c r="F13" s="1035">
        <v>4.18</v>
      </c>
      <c r="G13" s="1036">
        <v>4.17</v>
      </c>
      <c r="H13" s="1036">
        <v>4.2699999999999996</v>
      </c>
      <c r="I13" s="1036">
        <v>4.21</v>
      </c>
      <c r="J13" s="543"/>
      <c r="K13" s="2"/>
    </row>
    <row r="14" spans="1:25" ht="18.75" customHeight="1" x14ac:dyDescent="0.2">
      <c r="A14" s="2"/>
      <c r="B14" s="4"/>
      <c r="C14" s="206" t="s">
        <v>258</v>
      </c>
      <c r="D14" s="22"/>
      <c r="E14" s="1035">
        <v>4.45</v>
      </c>
      <c r="F14" s="1035">
        <v>4.41</v>
      </c>
      <c r="G14" s="1036">
        <v>4.42</v>
      </c>
      <c r="H14" s="1036">
        <v>4.43</v>
      </c>
      <c r="I14" s="1036">
        <v>4.37</v>
      </c>
      <c r="J14" s="543"/>
      <c r="K14" s="2"/>
    </row>
    <row r="15" spans="1:25" ht="18.75" customHeight="1" x14ac:dyDescent="0.2">
      <c r="A15" s="2"/>
      <c r="B15" s="4"/>
      <c r="C15" s="206" t="s">
        <v>83</v>
      </c>
      <c r="D15" s="22"/>
      <c r="E15" s="1035">
        <v>4.25</v>
      </c>
      <c r="F15" s="1035">
        <v>4.34</v>
      </c>
      <c r="G15" s="1036">
        <v>4.29</v>
      </c>
      <c r="H15" s="1036">
        <v>4.28</v>
      </c>
      <c r="I15" s="1036">
        <v>4.26</v>
      </c>
      <c r="J15" s="543"/>
      <c r="K15" s="2"/>
    </row>
    <row r="16" spans="1:25" ht="18.75" customHeight="1" x14ac:dyDescent="0.2">
      <c r="A16" s="2"/>
      <c r="B16" s="4"/>
      <c r="C16" s="206" t="s">
        <v>259</v>
      </c>
      <c r="D16" s="22"/>
      <c r="E16" s="1035">
        <v>4.28</v>
      </c>
      <c r="F16" s="1035">
        <v>4.3099999999999996</v>
      </c>
      <c r="G16" s="1036">
        <v>4.46</v>
      </c>
      <c r="H16" s="1036">
        <v>4.43</v>
      </c>
      <c r="I16" s="1036">
        <v>4.37</v>
      </c>
      <c r="J16" s="543"/>
      <c r="K16" s="2"/>
    </row>
    <row r="17" spans="1:25" ht="18.75" customHeight="1" x14ac:dyDescent="0.2">
      <c r="A17" s="2"/>
      <c r="B17" s="4"/>
      <c r="C17" s="206" t="s">
        <v>82</v>
      </c>
      <c r="D17" s="22"/>
      <c r="E17" s="1035">
        <v>4.26</v>
      </c>
      <c r="F17" s="1035">
        <v>4.2699999999999996</v>
      </c>
      <c r="G17" s="1036">
        <v>4.25</v>
      </c>
      <c r="H17" s="1036">
        <v>4.29</v>
      </c>
      <c r="I17" s="1036">
        <v>4.3</v>
      </c>
      <c r="J17" s="543"/>
      <c r="K17" s="2"/>
    </row>
    <row r="18" spans="1:25" ht="18.75" customHeight="1" x14ac:dyDescent="0.2">
      <c r="A18" s="2"/>
      <c r="B18" s="4"/>
      <c r="C18" s="206" t="s">
        <v>81</v>
      </c>
      <c r="D18" s="22"/>
      <c r="E18" s="1035">
        <v>4.8899999999999997</v>
      </c>
      <c r="F18" s="1035">
        <v>4.83</v>
      </c>
      <c r="G18" s="1036">
        <v>4.88</v>
      </c>
      <c r="H18" s="1036">
        <v>4.88</v>
      </c>
      <c r="I18" s="1036">
        <v>4.84</v>
      </c>
      <c r="J18" s="543"/>
      <c r="K18" s="2"/>
    </row>
    <row r="19" spans="1:25" ht="18.75" customHeight="1" x14ac:dyDescent="0.2">
      <c r="A19" s="2"/>
      <c r="B19" s="4"/>
      <c r="C19" s="206" t="s">
        <v>260</v>
      </c>
      <c r="D19" s="22"/>
      <c r="E19" s="1035">
        <v>4.32</v>
      </c>
      <c r="F19" s="1035">
        <v>4.2300000000000004</v>
      </c>
      <c r="G19" s="1036">
        <v>4.29</v>
      </c>
      <c r="H19" s="1036">
        <v>4.3600000000000003</v>
      </c>
      <c r="I19" s="1036">
        <v>4.37</v>
      </c>
      <c r="J19" s="543"/>
      <c r="K19" s="2"/>
    </row>
    <row r="20" spans="1:25" ht="18.75" customHeight="1" x14ac:dyDescent="0.2">
      <c r="A20" s="2"/>
      <c r="B20" s="4"/>
      <c r="C20" s="206" t="s">
        <v>80</v>
      </c>
      <c r="D20" s="13"/>
      <c r="E20" s="1035">
        <v>5.31</v>
      </c>
      <c r="F20" s="1035">
        <v>4.96</v>
      </c>
      <c r="G20" s="1036">
        <v>5.13</v>
      </c>
      <c r="H20" s="1036">
        <v>5.25</v>
      </c>
      <c r="I20" s="1036">
        <v>5.08</v>
      </c>
      <c r="J20" s="543"/>
      <c r="K20" s="2"/>
    </row>
    <row r="21" spans="1:25" ht="18.75" customHeight="1" x14ac:dyDescent="0.2">
      <c r="A21" s="2"/>
      <c r="B21" s="4"/>
      <c r="C21" s="206" t="s">
        <v>261</v>
      </c>
      <c r="D21" s="22"/>
      <c r="E21" s="1035">
        <v>5.15</v>
      </c>
      <c r="F21" s="1035">
        <v>5.03</v>
      </c>
      <c r="G21" s="1036">
        <v>5.2</v>
      </c>
      <c r="H21" s="1036">
        <v>5.22</v>
      </c>
      <c r="I21" s="1036">
        <v>5.16</v>
      </c>
      <c r="J21" s="543"/>
      <c r="K21" s="2"/>
    </row>
    <row r="22" spans="1:25" ht="18.75" customHeight="1" x14ac:dyDescent="0.2">
      <c r="A22" s="2"/>
      <c r="B22" s="4"/>
      <c r="C22" s="206" t="s">
        <v>262</v>
      </c>
      <c r="D22" s="22"/>
      <c r="E22" s="1035">
        <v>4.79</v>
      </c>
      <c r="F22" s="1035">
        <v>4.78</v>
      </c>
      <c r="G22" s="1036">
        <v>4.79</v>
      </c>
      <c r="H22" s="1036">
        <v>4.82</v>
      </c>
      <c r="I22" s="1036">
        <v>4.88</v>
      </c>
      <c r="J22" s="543"/>
      <c r="K22" s="2"/>
    </row>
    <row r="23" spans="1:25" ht="18.75" customHeight="1" x14ac:dyDescent="0.2">
      <c r="A23" s="2"/>
      <c r="B23" s="4"/>
      <c r="C23" s="206" t="s">
        <v>338</v>
      </c>
      <c r="D23" s="22"/>
      <c r="E23" s="1035">
        <v>4.67</v>
      </c>
      <c r="F23" s="1035">
        <v>4.68</v>
      </c>
      <c r="G23" s="1036">
        <v>4.71</v>
      </c>
      <c r="H23" s="1036">
        <v>4.72</v>
      </c>
      <c r="I23" s="1036">
        <v>4.6399999999999997</v>
      </c>
      <c r="J23" s="543"/>
      <c r="K23" s="2"/>
    </row>
    <row r="24" spans="1:25" ht="18.75" customHeight="1" x14ac:dyDescent="0.2">
      <c r="A24" s="2"/>
      <c r="B24" s="4"/>
      <c r="C24" s="206" t="s">
        <v>339</v>
      </c>
      <c r="D24" s="22"/>
      <c r="E24" s="1035">
        <v>4.12</v>
      </c>
      <c r="F24" s="1035">
        <v>4.1399999999999997</v>
      </c>
      <c r="G24" s="1036">
        <v>4.13</v>
      </c>
      <c r="H24" s="1036">
        <v>4.1399999999999997</v>
      </c>
      <c r="I24" s="1036">
        <v>4.1100000000000003</v>
      </c>
      <c r="J24" s="543"/>
      <c r="K24" s="2"/>
    </row>
    <row r="25" spans="1:25" ht="35.25" customHeight="1" thickBot="1" x14ac:dyDescent="0.25">
      <c r="A25" s="2"/>
      <c r="B25" s="4"/>
      <c r="C25" s="735"/>
      <c r="D25" s="735"/>
      <c r="E25" s="548"/>
      <c r="F25" s="548"/>
      <c r="G25" s="548"/>
      <c r="H25" s="548"/>
      <c r="I25" s="548"/>
      <c r="J25" s="543"/>
      <c r="K25" s="2"/>
    </row>
    <row r="26" spans="1:25" s="7" customFormat="1" ht="13.5" customHeight="1" thickBot="1" x14ac:dyDescent="0.25">
      <c r="A26" s="6"/>
      <c r="B26" s="14"/>
      <c r="C26" s="1562" t="s">
        <v>352</v>
      </c>
      <c r="D26" s="1563"/>
      <c r="E26" s="1563"/>
      <c r="F26" s="1563"/>
      <c r="G26" s="1563"/>
      <c r="H26" s="1563"/>
      <c r="I26" s="1564"/>
      <c r="J26" s="543"/>
      <c r="K26" s="6"/>
      <c r="L26" s="1384"/>
      <c r="M26" s="1384"/>
      <c r="N26" s="1384"/>
      <c r="O26" s="1384"/>
      <c r="P26" s="1384"/>
      <c r="Q26" s="1384"/>
      <c r="R26" s="1384"/>
      <c r="S26" s="1384"/>
      <c r="T26" s="1384"/>
      <c r="U26" s="1384"/>
      <c r="V26" s="1384"/>
      <c r="W26" s="1384"/>
      <c r="X26" s="1384"/>
      <c r="Y26" s="1384"/>
    </row>
    <row r="27" spans="1:25" ht="4.5" customHeight="1" x14ac:dyDescent="0.2">
      <c r="A27" s="2"/>
      <c r="B27" s="4"/>
      <c r="C27" s="1565" t="s">
        <v>85</v>
      </c>
      <c r="D27" s="1566"/>
      <c r="E27" s="735"/>
      <c r="F27" s="735"/>
      <c r="G27" s="735"/>
      <c r="H27" s="735"/>
      <c r="I27" s="735"/>
      <c r="J27" s="543"/>
      <c r="K27" s="2"/>
    </row>
    <row r="28" spans="1:25" ht="15.75" customHeight="1" x14ac:dyDescent="0.2">
      <c r="A28" s="2"/>
      <c r="B28" s="4"/>
      <c r="C28" s="1565"/>
      <c r="D28" s="1566"/>
      <c r="E28" s="1567" t="s">
        <v>358</v>
      </c>
      <c r="F28" s="1567"/>
      <c r="G28" s="1567"/>
      <c r="H28" s="1567"/>
      <c r="I28" s="1567"/>
      <c r="J28" s="219"/>
      <c r="K28" s="2"/>
    </row>
    <row r="29" spans="1:25" ht="13.5" customHeight="1" x14ac:dyDescent="0.2">
      <c r="A29" s="2"/>
      <c r="B29" s="4"/>
      <c r="C29" s="1566"/>
      <c r="D29" s="1566"/>
      <c r="E29" s="1134">
        <v>2014</v>
      </c>
      <c r="F29" s="1568">
        <v>2015</v>
      </c>
      <c r="G29" s="1569"/>
      <c r="H29" s="1569"/>
      <c r="I29" s="1569"/>
      <c r="J29" s="219"/>
      <c r="K29" s="2"/>
    </row>
    <row r="30" spans="1:25" ht="13.5" customHeight="1" x14ac:dyDescent="0.2">
      <c r="A30" s="2"/>
      <c r="B30" s="4"/>
      <c r="C30" s="544"/>
      <c r="D30" s="544"/>
      <c r="E30" s="1135" t="s">
        <v>96</v>
      </c>
      <c r="F30" s="733" t="s">
        <v>93</v>
      </c>
      <c r="G30" s="956" t="s">
        <v>102</v>
      </c>
      <c r="H30" s="733" t="s">
        <v>99</v>
      </c>
      <c r="I30" s="1133" t="s">
        <v>96</v>
      </c>
      <c r="J30" s="219"/>
      <c r="K30" s="2"/>
    </row>
    <row r="31" spans="1:25" s="547" customFormat="1" ht="23.25" customHeight="1" x14ac:dyDescent="0.2">
      <c r="A31" s="545"/>
      <c r="B31" s="546"/>
      <c r="C31" s="1571" t="s">
        <v>68</v>
      </c>
      <c r="D31" s="1571"/>
      <c r="E31" s="1029">
        <v>912.07</v>
      </c>
      <c r="F31" s="1029">
        <v>907.91</v>
      </c>
      <c r="G31" s="1030">
        <v>906.18</v>
      </c>
      <c r="H31" s="1030">
        <v>907.38</v>
      </c>
      <c r="I31" s="1030">
        <v>898.25</v>
      </c>
      <c r="J31" s="613"/>
      <c r="K31" s="545"/>
      <c r="L31" s="1385"/>
      <c r="M31" s="1386"/>
      <c r="N31" s="1385"/>
      <c r="O31" s="1386"/>
      <c r="P31" s="1385"/>
      <c r="Q31" s="1386"/>
      <c r="R31" s="1386"/>
      <c r="S31" s="1385"/>
      <c r="T31" s="1385"/>
      <c r="U31" s="1385"/>
      <c r="V31" s="1385"/>
      <c r="W31" s="1385"/>
      <c r="X31" s="1385"/>
      <c r="Y31" s="1385"/>
    </row>
    <row r="32" spans="1:25" ht="18.75" customHeight="1" x14ac:dyDescent="0.2">
      <c r="A32" s="2"/>
      <c r="B32" s="4"/>
      <c r="C32" s="206" t="s">
        <v>332</v>
      </c>
      <c r="D32" s="13"/>
      <c r="E32" s="1031">
        <v>1959.37</v>
      </c>
      <c r="F32" s="1031">
        <v>1962.68</v>
      </c>
      <c r="G32" s="1032">
        <v>1976.73</v>
      </c>
      <c r="H32" s="1032">
        <v>1928.47</v>
      </c>
      <c r="I32" s="1032">
        <v>1864.56</v>
      </c>
      <c r="J32" s="613"/>
      <c r="K32" s="2"/>
      <c r="M32" s="1386"/>
      <c r="N32" s="1385"/>
      <c r="O32" s="1386"/>
    </row>
    <row r="33" spans="1:25" ht="18.75" customHeight="1" x14ac:dyDescent="0.2">
      <c r="A33" s="2"/>
      <c r="B33" s="4"/>
      <c r="C33" s="206" t="s">
        <v>256</v>
      </c>
      <c r="D33" s="22"/>
      <c r="E33" s="1031">
        <v>1237.76</v>
      </c>
      <c r="F33" s="1031">
        <v>1240.1099999999999</v>
      </c>
      <c r="G33" s="1032">
        <v>1224.56</v>
      </c>
      <c r="H33" s="1032">
        <v>1231.3499999999999</v>
      </c>
      <c r="I33" s="1032">
        <v>1217.74</v>
      </c>
      <c r="J33" s="613"/>
      <c r="K33" s="2"/>
      <c r="M33" s="1386"/>
      <c r="N33" s="1385"/>
      <c r="O33" s="1386"/>
    </row>
    <row r="34" spans="1:25" ht="18.75" customHeight="1" x14ac:dyDescent="0.2">
      <c r="A34" s="2"/>
      <c r="B34" s="4"/>
      <c r="C34" s="206" t="s">
        <v>257</v>
      </c>
      <c r="D34" s="22"/>
      <c r="E34" s="1031">
        <v>737.23</v>
      </c>
      <c r="F34" s="1031">
        <v>733.54</v>
      </c>
      <c r="G34" s="1032">
        <v>727.64</v>
      </c>
      <c r="H34" s="1032">
        <v>735.8</v>
      </c>
      <c r="I34" s="1032">
        <v>731.14</v>
      </c>
      <c r="J34" s="613"/>
      <c r="K34" s="2"/>
      <c r="M34" s="1386"/>
      <c r="N34" s="1385"/>
      <c r="O34" s="1386"/>
    </row>
    <row r="35" spans="1:25" ht="18.75" customHeight="1" x14ac:dyDescent="0.2">
      <c r="A35" s="2"/>
      <c r="B35" s="4"/>
      <c r="C35" s="206" t="s">
        <v>84</v>
      </c>
      <c r="D35" s="13"/>
      <c r="E35" s="1031">
        <v>716.71</v>
      </c>
      <c r="F35" s="1031">
        <v>722.92</v>
      </c>
      <c r="G35" s="1032">
        <v>722.52</v>
      </c>
      <c r="H35" s="1032">
        <v>740.72</v>
      </c>
      <c r="I35" s="1032">
        <v>730.4</v>
      </c>
      <c r="J35" s="543"/>
      <c r="K35" s="2"/>
      <c r="M35" s="1386"/>
      <c r="N35" s="1385"/>
      <c r="O35" s="1386"/>
    </row>
    <row r="36" spans="1:25" ht="18.75" customHeight="1" x14ac:dyDescent="0.2">
      <c r="A36" s="2"/>
      <c r="B36" s="4"/>
      <c r="C36" s="206" t="s">
        <v>258</v>
      </c>
      <c r="D36" s="22"/>
      <c r="E36" s="1031">
        <v>770.11</v>
      </c>
      <c r="F36" s="1031">
        <v>763.81</v>
      </c>
      <c r="G36" s="1032">
        <v>765.55</v>
      </c>
      <c r="H36" s="1032">
        <v>767.03</v>
      </c>
      <c r="I36" s="1032">
        <v>757.38</v>
      </c>
      <c r="J36" s="543"/>
      <c r="K36" s="2"/>
      <c r="M36" s="1386"/>
      <c r="N36" s="1385"/>
      <c r="O36" s="1386"/>
    </row>
    <row r="37" spans="1:25" ht="18.75" customHeight="1" x14ac:dyDescent="0.2">
      <c r="A37" s="2"/>
      <c r="B37" s="4"/>
      <c r="C37" s="206" t="s">
        <v>83</v>
      </c>
      <c r="D37" s="22"/>
      <c r="E37" s="1031">
        <v>737.21</v>
      </c>
      <c r="F37" s="1031">
        <v>752.71</v>
      </c>
      <c r="G37" s="1032">
        <v>743.56</v>
      </c>
      <c r="H37" s="1032">
        <v>741.11</v>
      </c>
      <c r="I37" s="1032">
        <v>737.88</v>
      </c>
      <c r="J37" s="543"/>
      <c r="K37" s="2"/>
      <c r="M37" s="1386"/>
      <c r="N37" s="1385"/>
      <c r="O37" s="1386"/>
    </row>
    <row r="38" spans="1:25" ht="18.75" customHeight="1" x14ac:dyDescent="0.2">
      <c r="A38" s="2"/>
      <c r="B38" s="4"/>
      <c r="C38" s="206" t="s">
        <v>259</v>
      </c>
      <c r="D38" s="22"/>
      <c r="E38" s="1031">
        <v>741.52</v>
      </c>
      <c r="F38" s="1031">
        <v>746.54</v>
      </c>
      <c r="G38" s="1032">
        <v>772.74</v>
      </c>
      <c r="H38" s="1032">
        <v>767.43</v>
      </c>
      <c r="I38" s="1032">
        <v>757.15</v>
      </c>
      <c r="J38" s="543"/>
      <c r="K38" s="2"/>
      <c r="M38" s="1386"/>
      <c r="N38" s="1385"/>
      <c r="O38" s="1386"/>
    </row>
    <row r="39" spans="1:25" ht="18.75" customHeight="1" x14ac:dyDescent="0.2">
      <c r="A39" s="2"/>
      <c r="B39" s="4"/>
      <c r="C39" s="206" t="s">
        <v>82</v>
      </c>
      <c r="D39" s="22"/>
      <c r="E39" s="1031">
        <v>738.64</v>
      </c>
      <c r="F39" s="1031">
        <v>740.4</v>
      </c>
      <c r="G39" s="1032">
        <v>735.22</v>
      </c>
      <c r="H39" s="1032">
        <v>743.76</v>
      </c>
      <c r="I39" s="1032">
        <v>745.87</v>
      </c>
      <c r="J39" s="543"/>
      <c r="K39" s="2"/>
      <c r="M39" s="1386"/>
      <c r="N39" s="1385"/>
      <c r="O39" s="1386"/>
    </row>
    <row r="40" spans="1:25" ht="18.75" customHeight="1" x14ac:dyDescent="0.2">
      <c r="A40" s="2"/>
      <c r="B40" s="4"/>
      <c r="C40" s="206" t="s">
        <v>81</v>
      </c>
      <c r="D40" s="22"/>
      <c r="E40" s="1031">
        <v>848.15</v>
      </c>
      <c r="F40" s="1031">
        <v>837.59</v>
      </c>
      <c r="G40" s="1032">
        <v>844.84</v>
      </c>
      <c r="H40" s="1032">
        <v>845.2</v>
      </c>
      <c r="I40" s="1032">
        <v>838</v>
      </c>
      <c r="J40" s="543"/>
      <c r="K40" s="2"/>
      <c r="M40" s="1386"/>
      <c r="N40" s="1385"/>
      <c r="O40" s="1386"/>
    </row>
    <row r="41" spans="1:25" ht="18.75" customHeight="1" x14ac:dyDescent="0.2">
      <c r="A41" s="2"/>
      <c r="B41" s="4"/>
      <c r="C41" s="206" t="s">
        <v>260</v>
      </c>
      <c r="D41" s="22"/>
      <c r="E41" s="1031">
        <v>748.59</v>
      </c>
      <c r="F41" s="1031">
        <v>733.3</v>
      </c>
      <c r="G41" s="1032">
        <v>742.8</v>
      </c>
      <c r="H41" s="1032">
        <v>754.77</v>
      </c>
      <c r="I41" s="1032">
        <v>756.34</v>
      </c>
      <c r="J41" s="543"/>
      <c r="K41" s="2"/>
      <c r="M41" s="1386"/>
      <c r="N41" s="1385"/>
      <c r="O41" s="1386"/>
    </row>
    <row r="42" spans="1:25" ht="18.75" customHeight="1" x14ac:dyDescent="0.2">
      <c r="A42" s="2"/>
      <c r="B42" s="4"/>
      <c r="C42" s="206" t="s">
        <v>80</v>
      </c>
      <c r="D42" s="13"/>
      <c r="E42" s="1031">
        <v>919.27</v>
      </c>
      <c r="F42" s="1031">
        <v>860.55</v>
      </c>
      <c r="G42" s="1032">
        <v>888.21</v>
      </c>
      <c r="H42" s="1032">
        <v>909.23</v>
      </c>
      <c r="I42" s="1032">
        <v>880.36</v>
      </c>
      <c r="J42" s="543"/>
      <c r="K42" s="2"/>
      <c r="M42" s="1386"/>
      <c r="N42" s="1385"/>
      <c r="O42" s="1386"/>
    </row>
    <row r="43" spans="1:25" ht="18.75" customHeight="1" x14ac:dyDescent="0.2">
      <c r="A43" s="2"/>
      <c r="B43" s="4"/>
      <c r="C43" s="206" t="s">
        <v>261</v>
      </c>
      <c r="D43" s="22"/>
      <c r="E43" s="1031">
        <v>890.99</v>
      </c>
      <c r="F43" s="1031">
        <v>872.02</v>
      </c>
      <c r="G43" s="1032">
        <v>899.69</v>
      </c>
      <c r="H43" s="1032">
        <v>904.23</v>
      </c>
      <c r="I43" s="1032">
        <v>893.53</v>
      </c>
      <c r="J43" s="543"/>
      <c r="K43" s="2"/>
      <c r="M43" s="1386"/>
      <c r="N43" s="1385"/>
      <c r="O43" s="1386"/>
    </row>
    <row r="44" spans="1:25" ht="18.75" customHeight="1" x14ac:dyDescent="0.2">
      <c r="A44" s="2"/>
      <c r="B44" s="4"/>
      <c r="C44" s="206" t="s">
        <v>262</v>
      </c>
      <c r="D44" s="22"/>
      <c r="E44" s="1031">
        <v>831.07</v>
      </c>
      <c r="F44" s="1031">
        <v>829.01</v>
      </c>
      <c r="G44" s="1032">
        <v>830.91</v>
      </c>
      <c r="H44" s="1032">
        <v>836.01</v>
      </c>
      <c r="I44" s="1032">
        <v>844.77</v>
      </c>
      <c r="J44" s="543"/>
      <c r="K44" s="2"/>
      <c r="M44" s="1386"/>
      <c r="N44" s="1385"/>
      <c r="O44" s="1386"/>
    </row>
    <row r="45" spans="1:25" ht="18.75" customHeight="1" x14ac:dyDescent="0.2">
      <c r="A45" s="2"/>
      <c r="B45" s="4"/>
      <c r="C45" s="206" t="s">
        <v>338</v>
      </c>
      <c r="D45" s="22"/>
      <c r="E45" s="1031">
        <v>808.75</v>
      </c>
      <c r="F45" s="1031">
        <v>808.33</v>
      </c>
      <c r="G45" s="1032">
        <v>816.52</v>
      </c>
      <c r="H45" s="1032">
        <v>818.77</v>
      </c>
      <c r="I45" s="1032">
        <v>803.41</v>
      </c>
      <c r="J45" s="543"/>
      <c r="K45" s="2"/>
      <c r="M45" s="1386"/>
      <c r="N45" s="1385"/>
      <c r="O45" s="1386"/>
    </row>
    <row r="46" spans="1:25" ht="18.75" customHeight="1" x14ac:dyDescent="0.2">
      <c r="A46" s="2"/>
      <c r="B46" s="4"/>
      <c r="C46" s="206" t="s">
        <v>339</v>
      </c>
      <c r="D46" s="22"/>
      <c r="E46" s="1031">
        <v>713.2</v>
      </c>
      <c r="F46" s="1031">
        <v>717.07</v>
      </c>
      <c r="G46" s="1032">
        <v>716.04</v>
      </c>
      <c r="H46" s="1032">
        <v>717.64</v>
      </c>
      <c r="I46" s="1032">
        <v>712.18</v>
      </c>
      <c r="J46" s="543"/>
      <c r="K46" s="2"/>
      <c r="M46" s="1386"/>
      <c r="N46" s="1385"/>
      <c r="O46" s="1386"/>
    </row>
    <row r="47" spans="1:25" s="549" customFormat="1" ht="13.5" customHeight="1" x14ac:dyDescent="0.2">
      <c r="A47" s="731"/>
      <c r="B47" s="731"/>
      <c r="C47" s="1572" t="s">
        <v>433</v>
      </c>
      <c r="D47" s="1572"/>
      <c r="E47" s="1572"/>
      <c r="F47" s="1572"/>
      <c r="G47" s="1572"/>
      <c r="H47" s="1572"/>
      <c r="I47" s="1572"/>
      <c r="J47" s="614"/>
      <c r="K47" s="731"/>
      <c r="L47" s="1387"/>
      <c r="M47" s="1387"/>
      <c r="N47" s="1387"/>
      <c r="O47" s="1387"/>
      <c r="P47" s="1387"/>
      <c r="Q47" s="1387"/>
      <c r="R47" s="1387"/>
      <c r="S47" s="1387"/>
      <c r="T47" s="1387"/>
      <c r="U47" s="1387"/>
      <c r="V47" s="1387"/>
      <c r="W47" s="1387"/>
      <c r="X47" s="1387"/>
      <c r="Y47" s="1387"/>
    </row>
    <row r="48" spans="1:25" ht="13.5" customHeight="1" x14ac:dyDescent="0.2">
      <c r="A48" s="2"/>
      <c r="B48" s="4"/>
      <c r="C48" s="42" t="s">
        <v>450</v>
      </c>
      <c r="D48" s="734"/>
      <c r="E48" s="734"/>
      <c r="F48" s="734"/>
      <c r="G48" s="734"/>
      <c r="H48" s="734"/>
      <c r="I48" s="734"/>
      <c r="J48" s="543"/>
      <c r="K48" s="2"/>
    </row>
    <row r="49" spans="1:11" ht="13.5" customHeight="1" x14ac:dyDescent="0.2">
      <c r="A49" s="2"/>
      <c r="B49" s="2"/>
      <c r="C49" s="2"/>
      <c r="D49" s="731"/>
      <c r="E49" s="4"/>
      <c r="F49" s="4"/>
      <c r="G49" s="4"/>
      <c r="H49" s="1570">
        <v>42461</v>
      </c>
      <c r="I49" s="1570"/>
      <c r="J49" s="265">
        <v>15</v>
      </c>
      <c r="K49" s="2"/>
    </row>
  </sheetData>
  <mergeCells count="14">
    <mergeCell ref="H49:I49"/>
    <mergeCell ref="E28:I28"/>
    <mergeCell ref="C31:D31"/>
    <mergeCell ref="C47:I47"/>
    <mergeCell ref="C9:D9"/>
    <mergeCell ref="C26:I26"/>
    <mergeCell ref="C27:D29"/>
    <mergeCell ref="F29:I29"/>
    <mergeCell ref="B1:D1"/>
    <mergeCell ref="B2:D2"/>
    <mergeCell ref="C4:I4"/>
    <mergeCell ref="C5:D7"/>
    <mergeCell ref="E6:I6"/>
    <mergeCell ref="F7:I7"/>
  </mergeCells>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5">
    <tabColor theme="7"/>
  </sheetPr>
  <dimension ref="A1:W80"/>
  <sheetViews>
    <sheetView zoomScaleNormal="100" workbookViewId="0"/>
  </sheetViews>
  <sheetFormatPr defaultRowHeight="12.75" x14ac:dyDescent="0.2"/>
  <cols>
    <col min="1" max="1" width="1" style="418" customWidth="1"/>
    <col min="2" max="2" width="2.5703125" style="418" customWidth="1"/>
    <col min="3" max="3" width="2.28515625" style="418" customWidth="1"/>
    <col min="4" max="4" width="27.85546875" style="481" customWidth="1"/>
    <col min="5" max="6" width="5" style="481" customWidth="1"/>
    <col min="7" max="9" width="5" style="418" customWidth="1"/>
    <col min="10" max="17" width="5.140625" style="418" customWidth="1"/>
    <col min="18" max="18" width="2.5703125" style="418" customWidth="1"/>
    <col min="19" max="19" width="1" style="418" customWidth="1"/>
    <col min="20" max="20" width="7.42578125" style="418" customWidth="1"/>
    <col min="21" max="21" width="7.5703125" style="1012" bestFit="1" customWidth="1"/>
    <col min="22" max="22" width="6.5703125" style="418" bestFit="1" customWidth="1"/>
    <col min="23" max="23" width="5.5703125" style="418" customWidth="1"/>
    <col min="24" max="16384" width="9.140625" style="418"/>
  </cols>
  <sheetData>
    <row r="1" spans="1:23" ht="13.5" customHeight="1" x14ac:dyDescent="0.2">
      <c r="A1" s="413"/>
      <c r="B1" s="481"/>
      <c r="C1" s="1576" t="s">
        <v>34</v>
      </c>
      <c r="D1" s="1576"/>
      <c r="E1" s="1576"/>
      <c r="F1" s="1576"/>
      <c r="G1" s="423"/>
      <c r="H1" s="423"/>
      <c r="I1" s="423"/>
      <c r="J1" s="1586" t="s">
        <v>423</v>
      </c>
      <c r="K1" s="1586"/>
      <c r="L1" s="1586"/>
      <c r="M1" s="1586"/>
      <c r="N1" s="1586"/>
      <c r="O1" s="1586"/>
      <c r="P1" s="1586"/>
      <c r="Q1" s="617"/>
      <c r="R1" s="617"/>
      <c r="S1" s="413"/>
    </row>
    <row r="2" spans="1:23" ht="6" customHeight="1" x14ac:dyDescent="0.2">
      <c r="A2" s="616"/>
      <c r="B2" s="537"/>
      <c r="C2" s="977"/>
      <c r="D2" s="1137"/>
      <c r="E2" s="470"/>
      <c r="F2" s="470"/>
      <c r="G2" s="470"/>
      <c r="H2" s="470"/>
      <c r="I2" s="470"/>
      <c r="J2" s="470"/>
      <c r="K2" s="470"/>
      <c r="L2" s="470"/>
      <c r="M2" s="470"/>
      <c r="N2" s="470"/>
      <c r="O2" s="470"/>
      <c r="P2" s="470"/>
      <c r="Q2" s="470"/>
      <c r="R2" s="423"/>
      <c r="S2" s="423"/>
    </row>
    <row r="3" spans="1:23" ht="11.25" customHeight="1" thickBot="1" x14ac:dyDescent="0.25">
      <c r="A3" s="413"/>
      <c r="B3" s="482"/>
      <c r="C3" s="478"/>
      <c r="D3" s="478"/>
      <c r="E3" s="423"/>
      <c r="F3" s="423"/>
      <c r="G3" s="423"/>
      <c r="H3" s="423"/>
      <c r="I3" s="423"/>
      <c r="J3" s="773"/>
      <c r="K3" s="773"/>
      <c r="L3" s="773"/>
      <c r="M3" s="773"/>
      <c r="N3" s="773"/>
      <c r="O3" s="773"/>
      <c r="P3" s="773"/>
      <c r="Q3" s="773" t="s">
        <v>70</v>
      </c>
      <c r="R3" s="423"/>
      <c r="S3" s="423"/>
    </row>
    <row r="4" spans="1:23" ht="13.5" customHeight="1" thickBot="1" x14ac:dyDescent="0.25">
      <c r="A4" s="413"/>
      <c r="B4" s="482"/>
      <c r="C4" s="1577" t="s">
        <v>129</v>
      </c>
      <c r="D4" s="1578"/>
      <c r="E4" s="1578"/>
      <c r="F4" s="1578"/>
      <c r="G4" s="1578"/>
      <c r="H4" s="1578"/>
      <c r="I4" s="1578"/>
      <c r="J4" s="1578"/>
      <c r="K4" s="1578"/>
      <c r="L4" s="1578"/>
      <c r="M4" s="1578"/>
      <c r="N4" s="1578"/>
      <c r="O4" s="1578"/>
      <c r="P4" s="1578"/>
      <c r="Q4" s="1579"/>
      <c r="R4" s="423"/>
      <c r="S4" s="423"/>
    </row>
    <row r="5" spans="1:23" ht="3.75" customHeight="1" x14ac:dyDescent="0.2">
      <c r="A5" s="413"/>
      <c r="B5" s="482"/>
      <c r="C5" s="478"/>
      <c r="D5" s="478"/>
      <c r="E5" s="423"/>
      <c r="F5" s="423"/>
      <c r="G5" s="431"/>
      <c r="H5" s="423"/>
      <c r="I5" s="423"/>
      <c r="J5" s="493"/>
      <c r="K5" s="493"/>
      <c r="L5" s="493"/>
      <c r="M5" s="493"/>
      <c r="N5" s="493"/>
      <c r="O5" s="493"/>
      <c r="P5" s="493"/>
      <c r="Q5" s="493"/>
      <c r="R5" s="423"/>
      <c r="S5" s="423"/>
    </row>
    <row r="6" spans="1:23" ht="13.5" customHeight="1" x14ac:dyDescent="0.2">
      <c r="A6" s="413"/>
      <c r="B6" s="482"/>
      <c r="C6" s="1580" t="s">
        <v>128</v>
      </c>
      <c r="D6" s="1581"/>
      <c r="E6" s="1581"/>
      <c r="F6" s="1581"/>
      <c r="G6" s="1581"/>
      <c r="H6" s="1581"/>
      <c r="I6" s="1581"/>
      <c r="J6" s="1581"/>
      <c r="K6" s="1581"/>
      <c r="L6" s="1581"/>
      <c r="M6" s="1581"/>
      <c r="N6" s="1581"/>
      <c r="O6" s="1581"/>
      <c r="P6" s="1581"/>
      <c r="Q6" s="1582"/>
      <c r="R6" s="423"/>
      <c r="S6" s="423"/>
    </row>
    <row r="7" spans="1:23" ht="2.25" customHeight="1" x14ac:dyDescent="0.2">
      <c r="A7" s="413"/>
      <c r="B7" s="482"/>
      <c r="C7" s="1583" t="s">
        <v>78</v>
      </c>
      <c r="D7" s="1583"/>
      <c r="E7" s="430"/>
      <c r="F7" s="430"/>
      <c r="G7" s="1585">
        <v>2014</v>
      </c>
      <c r="H7" s="1585"/>
      <c r="I7" s="1585"/>
      <c r="J7" s="1585"/>
      <c r="K7" s="1585"/>
      <c r="L7" s="1585"/>
      <c r="M7" s="1585"/>
      <c r="N7" s="1585"/>
      <c r="O7" s="1585"/>
      <c r="P7" s="1585"/>
      <c r="Q7" s="1585"/>
      <c r="R7" s="423"/>
      <c r="S7" s="423"/>
    </row>
    <row r="8" spans="1:23" ht="13.5" customHeight="1" x14ac:dyDescent="0.2">
      <c r="A8" s="413"/>
      <c r="B8" s="482"/>
      <c r="C8" s="1584"/>
      <c r="D8" s="1584"/>
      <c r="E8" s="1587">
        <v>2015</v>
      </c>
      <c r="F8" s="1588"/>
      <c r="G8" s="1588"/>
      <c r="H8" s="1588"/>
      <c r="I8" s="1588"/>
      <c r="J8" s="1588"/>
      <c r="K8" s="1588"/>
      <c r="L8" s="1588"/>
      <c r="M8" s="1588"/>
      <c r="N8" s="1588"/>
      <c r="O8" s="1589">
        <v>2016</v>
      </c>
      <c r="P8" s="1588"/>
      <c r="Q8" s="1588"/>
      <c r="R8" s="423"/>
      <c r="S8" s="423"/>
    </row>
    <row r="9" spans="1:23" ht="12.75" customHeight="1" x14ac:dyDescent="0.2">
      <c r="A9" s="413"/>
      <c r="B9" s="482"/>
      <c r="C9" s="428"/>
      <c r="D9" s="428"/>
      <c r="E9" s="1195" t="s">
        <v>103</v>
      </c>
      <c r="F9" s="854" t="s">
        <v>102</v>
      </c>
      <c r="G9" s="854" t="s">
        <v>101</v>
      </c>
      <c r="H9" s="854" t="s">
        <v>100</v>
      </c>
      <c r="I9" s="854" t="s">
        <v>99</v>
      </c>
      <c r="J9" s="854" t="s">
        <v>98</v>
      </c>
      <c r="K9" s="854" t="s">
        <v>432</v>
      </c>
      <c r="L9" s="854" t="s">
        <v>435</v>
      </c>
      <c r="M9" s="854" t="s">
        <v>95</v>
      </c>
      <c r="N9" s="854" t="s">
        <v>94</v>
      </c>
      <c r="O9" s="1138" t="s">
        <v>93</v>
      </c>
      <c r="P9" s="853" t="s">
        <v>104</v>
      </c>
      <c r="Q9" s="1195" t="s">
        <v>103</v>
      </c>
      <c r="R9" s="539"/>
      <c r="S9" s="423"/>
    </row>
    <row r="10" spans="1:23" s="498" customFormat="1" ht="16.5" customHeight="1" x14ac:dyDescent="0.2">
      <c r="A10" s="494"/>
      <c r="B10" s="495"/>
      <c r="C10" s="1513" t="s">
        <v>106</v>
      </c>
      <c r="D10" s="1513"/>
      <c r="E10" s="496">
        <v>14</v>
      </c>
      <c r="F10" s="496">
        <v>16</v>
      </c>
      <c r="G10" s="496">
        <v>23</v>
      </c>
      <c r="H10" s="496">
        <v>19</v>
      </c>
      <c r="I10" s="496">
        <v>18</v>
      </c>
      <c r="J10" s="496">
        <v>22</v>
      </c>
      <c r="K10" s="496">
        <v>9</v>
      </c>
      <c r="L10" s="496">
        <v>10</v>
      </c>
      <c r="M10" s="496">
        <v>19</v>
      </c>
      <c r="N10" s="496" t="s">
        <v>465</v>
      </c>
      <c r="O10" s="496">
        <v>16</v>
      </c>
      <c r="P10" s="496">
        <v>3</v>
      </c>
      <c r="Q10" s="496">
        <v>15</v>
      </c>
      <c r="R10" s="539"/>
      <c r="S10" s="497"/>
      <c r="T10" s="881"/>
      <c r="U10" s="1013"/>
      <c r="V10" s="881"/>
    </row>
    <row r="11" spans="1:23" s="502" customFormat="1" ht="10.5" customHeight="1" x14ac:dyDescent="0.2">
      <c r="A11" s="499"/>
      <c r="B11" s="500"/>
      <c r="C11" s="976"/>
      <c r="D11" s="590" t="s">
        <v>249</v>
      </c>
      <c r="E11" s="1146">
        <v>6</v>
      </c>
      <c r="F11" s="1146">
        <v>4</v>
      </c>
      <c r="G11" s="1146">
        <v>7</v>
      </c>
      <c r="H11" s="1146">
        <v>11</v>
      </c>
      <c r="I11" s="1146">
        <v>5</v>
      </c>
      <c r="J11" s="1146">
        <v>13</v>
      </c>
      <c r="K11" s="1145">
        <v>3</v>
      </c>
      <c r="L11" s="1145">
        <v>4</v>
      </c>
      <c r="M11" s="1145">
        <v>2</v>
      </c>
      <c r="N11" s="1145">
        <v>2</v>
      </c>
      <c r="O11" s="1145">
        <v>4</v>
      </c>
      <c r="P11" s="1145">
        <v>1</v>
      </c>
      <c r="Q11" s="1145">
        <v>5</v>
      </c>
      <c r="R11" s="539"/>
      <c r="S11" s="478"/>
      <c r="U11" s="1013"/>
      <c r="V11" s="881"/>
      <c r="W11" s="978"/>
    </row>
    <row r="12" spans="1:23" s="502" customFormat="1" ht="10.5" customHeight="1" x14ac:dyDescent="0.2">
      <c r="A12" s="499"/>
      <c r="B12" s="500"/>
      <c r="C12" s="976"/>
      <c r="D12" s="590" t="s">
        <v>250</v>
      </c>
      <c r="E12" s="1146">
        <v>3</v>
      </c>
      <c r="F12" s="1146">
        <v>1</v>
      </c>
      <c r="G12" s="1146">
        <v>2</v>
      </c>
      <c r="H12" s="1146">
        <v>2</v>
      </c>
      <c r="I12" s="1146">
        <v>3</v>
      </c>
      <c r="J12" s="1146">
        <v>2</v>
      </c>
      <c r="K12" s="1145" t="s">
        <v>9</v>
      </c>
      <c r="L12" s="1145">
        <v>1</v>
      </c>
      <c r="M12" s="1145">
        <v>4</v>
      </c>
      <c r="N12" s="1145">
        <v>1</v>
      </c>
      <c r="O12" s="1145">
        <v>3</v>
      </c>
      <c r="P12" s="1145" t="s">
        <v>9</v>
      </c>
      <c r="Q12" s="1145">
        <v>1</v>
      </c>
      <c r="R12" s="539"/>
      <c r="S12" s="478"/>
      <c r="U12" s="1013"/>
      <c r="V12" s="881"/>
      <c r="W12" s="978"/>
    </row>
    <row r="13" spans="1:23" s="992" customFormat="1" ht="10.5" customHeight="1" x14ac:dyDescent="0.2">
      <c r="A13" s="1128"/>
      <c r="B13" s="1129"/>
      <c r="C13" s="1125"/>
      <c r="D13" s="590" t="s">
        <v>251</v>
      </c>
      <c r="E13" s="1146">
        <v>1</v>
      </c>
      <c r="F13" s="1146">
        <v>10</v>
      </c>
      <c r="G13" s="1146">
        <v>12</v>
      </c>
      <c r="H13" s="1146">
        <v>4</v>
      </c>
      <c r="I13" s="1146">
        <v>4</v>
      </c>
      <c r="J13" s="1146">
        <v>4</v>
      </c>
      <c r="K13" s="1145">
        <v>3</v>
      </c>
      <c r="L13" s="1145" t="s">
        <v>9</v>
      </c>
      <c r="M13" s="1145">
        <v>7</v>
      </c>
      <c r="N13" s="1145">
        <v>3</v>
      </c>
      <c r="O13" s="1145">
        <v>4</v>
      </c>
      <c r="P13" s="1145">
        <v>2</v>
      </c>
      <c r="Q13" s="1145">
        <v>7</v>
      </c>
      <c r="R13" s="796"/>
      <c r="S13" s="1130"/>
      <c r="U13" s="1013"/>
      <c r="V13" s="881"/>
      <c r="W13" s="1131"/>
    </row>
    <row r="14" spans="1:23" s="502" customFormat="1" ht="12" customHeight="1" x14ac:dyDescent="0.2">
      <c r="A14" s="499"/>
      <c r="B14" s="500"/>
      <c r="C14" s="976"/>
      <c r="D14" s="590" t="s">
        <v>252</v>
      </c>
      <c r="E14" s="1146">
        <v>1</v>
      </c>
      <c r="F14" s="1146" t="s">
        <v>9</v>
      </c>
      <c r="G14" s="1146" t="s">
        <v>9</v>
      </c>
      <c r="H14" s="1146" t="s">
        <v>9</v>
      </c>
      <c r="I14" s="1146">
        <v>1</v>
      </c>
      <c r="J14" s="1146" t="s">
        <v>9</v>
      </c>
      <c r="K14" s="1145">
        <v>1</v>
      </c>
      <c r="L14" s="1145">
        <v>1</v>
      </c>
      <c r="M14" s="1145" t="s">
        <v>9</v>
      </c>
      <c r="N14" s="1145" t="s">
        <v>9</v>
      </c>
      <c r="O14" s="1145" t="s">
        <v>9</v>
      </c>
      <c r="P14" s="1145" t="s">
        <v>9</v>
      </c>
      <c r="Q14" s="1145">
        <v>2</v>
      </c>
      <c r="R14" s="501"/>
      <c r="S14" s="478"/>
      <c r="U14" s="1013"/>
      <c r="V14" s="881"/>
    </row>
    <row r="15" spans="1:23" s="502" customFormat="1" ht="10.5" customHeight="1" x14ac:dyDescent="0.2">
      <c r="A15" s="499"/>
      <c r="B15" s="500"/>
      <c r="C15" s="976"/>
      <c r="D15" s="590" t="s">
        <v>253</v>
      </c>
      <c r="E15" s="1146" t="s">
        <v>9</v>
      </c>
      <c r="F15" s="1146" t="s">
        <v>9</v>
      </c>
      <c r="G15" s="1146" t="s">
        <v>9</v>
      </c>
      <c r="H15" s="1146" t="s">
        <v>9</v>
      </c>
      <c r="I15" s="1146" t="s">
        <v>9</v>
      </c>
      <c r="J15" s="1146" t="s">
        <v>9</v>
      </c>
      <c r="K15" s="1145" t="s">
        <v>9</v>
      </c>
      <c r="L15" s="1145" t="s">
        <v>9</v>
      </c>
      <c r="M15" s="1145" t="s">
        <v>9</v>
      </c>
      <c r="N15" s="1145" t="s">
        <v>9</v>
      </c>
      <c r="O15" s="1145" t="s">
        <v>9</v>
      </c>
      <c r="P15" s="1145" t="s">
        <v>9</v>
      </c>
      <c r="Q15" s="1145" t="s">
        <v>9</v>
      </c>
      <c r="R15" s="501"/>
      <c r="S15" s="478"/>
      <c r="T15" s="898"/>
      <c r="U15" s="1013"/>
      <c r="V15" s="881"/>
    </row>
    <row r="16" spans="1:23" s="502" customFormat="1" ht="10.5" customHeight="1" x14ac:dyDescent="0.2">
      <c r="A16" s="499"/>
      <c r="B16" s="500"/>
      <c r="C16" s="976"/>
      <c r="D16" s="590" t="s">
        <v>254</v>
      </c>
      <c r="E16" s="1146" t="s">
        <v>9</v>
      </c>
      <c r="F16" s="1146" t="s">
        <v>9</v>
      </c>
      <c r="G16" s="1146" t="s">
        <v>9</v>
      </c>
      <c r="H16" s="1146" t="s">
        <v>9</v>
      </c>
      <c r="I16" s="1146" t="s">
        <v>9</v>
      </c>
      <c r="J16" s="1146" t="s">
        <v>9</v>
      </c>
      <c r="K16" s="1145" t="s">
        <v>9</v>
      </c>
      <c r="L16" s="1145" t="s">
        <v>9</v>
      </c>
      <c r="M16" s="1145">
        <v>1</v>
      </c>
      <c r="N16" s="1145" t="s">
        <v>9</v>
      </c>
      <c r="O16" s="1145" t="s">
        <v>9</v>
      </c>
      <c r="P16" s="1145" t="s">
        <v>9</v>
      </c>
      <c r="Q16" s="1145" t="s">
        <v>9</v>
      </c>
      <c r="R16" s="501"/>
      <c r="S16" s="478"/>
      <c r="U16" s="1013"/>
      <c r="V16" s="881"/>
    </row>
    <row r="17" spans="1:22" s="502" customFormat="1" ht="12" customHeight="1" x14ac:dyDescent="0.2">
      <c r="A17" s="499"/>
      <c r="B17" s="500"/>
      <c r="C17" s="976"/>
      <c r="D17" s="503" t="s">
        <v>255</v>
      </c>
      <c r="E17" s="1146">
        <v>3</v>
      </c>
      <c r="F17" s="1146">
        <v>1</v>
      </c>
      <c r="G17" s="1146">
        <v>2</v>
      </c>
      <c r="H17" s="1146">
        <v>2</v>
      </c>
      <c r="I17" s="1146">
        <v>5</v>
      </c>
      <c r="J17" s="1146">
        <v>3</v>
      </c>
      <c r="K17" s="1145">
        <v>2</v>
      </c>
      <c r="L17" s="1145">
        <v>4</v>
      </c>
      <c r="M17" s="1145">
        <v>5</v>
      </c>
      <c r="N17" s="1145" t="s">
        <v>467</v>
      </c>
      <c r="O17" s="1145">
        <v>5</v>
      </c>
      <c r="P17" s="1145" t="s">
        <v>9</v>
      </c>
      <c r="Q17" s="1145">
        <v>2</v>
      </c>
      <c r="R17" s="501"/>
      <c r="S17" s="478"/>
      <c r="U17" s="1013"/>
      <c r="V17" s="881"/>
    </row>
    <row r="18" spans="1:22" s="498" customFormat="1" ht="14.25" customHeight="1" x14ac:dyDescent="0.2">
      <c r="A18" s="504"/>
      <c r="B18" s="505"/>
      <c r="C18" s="974" t="s">
        <v>306</v>
      </c>
      <c r="D18" s="506"/>
      <c r="E18" s="496">
        <v>8</v>
      </c>
      <c r="F18" s="496">
        <v>13</v>
      </c>
      <c r="G18" s="496">
        <v>13</v>
      </c>
      <c r="H18" s="496">
        <v>13</v>
      </c>
      <c r="I18" s="496">
        <v>8</v>
      </c>
      <c r="J18" s="496">
        <v>14</v>
      </c>
      <c r="K18" s="496">
        <v>3</v>
      </c>
      <c r="L18" s="496">
        <v>3</v>
      </c>
      <c r="M18" s="496">
        <v>8</v>
      </c>
      <c r="N18" s="496">
        <v>3</v>
      </c>
      <c r="O18" s="496">
        <v>3</v>
      </c>
      <c r="P18" s="496">
        <v>2</v>
      </c>
      <c r="Q18" s="496">
        <v>13</v>
      </c>
      <c r="R18" s="501"/>
      <c r="S18" s="478"/>
      <c r="T18" s="898"/>
      <c r="U18" s="1013"/>
    </row>
    <row r="19" spans="1:22" s="510" customFormat="1" ht="14.25" customHeight="1" x14ac:dyDescent="0.2">
      <c r="A19" s="507"/>
      <c r="B19" s="508"/>
      <c r="C19" s="974" t="s">
        <v>307</v>
      </c>
      <c r="D19" s="1136"/>
      <c r="E19" s="509">
        <v>62990</v>
      </c>
      <c r="F19" s="509">
        <v>9949</v>
      </c>
      <c r="G19" s="509">
        <v>7459</v>
      </c>
      <c r="H19" s="509">
        <v>20029</v>
      </c>
      <c r="I19" s="509">
        <v>23684</v>
      </c>
      <c r="J19" s="509">
        <v>158232</v>
      </c>
      <c r="K19" s="509">
        <v>9694</v>
      </c>
      <c r="L19" s="509">
        <v>14369</v>
      </c>
      <c r="M19" s="509">
        <v>110969</v>
      </c>
      <c r="N19" s="509">
        <v>20262</v>
      </c>
      <c r="O19" s="509">
        <v>7603</v>
      </c>
      <c r="P19" s="509">
        <v>655</v>
      </c>
      <c r="Q19" s="509">
        <v>3247</v>
      </c>
      <c r="R19" s="501"/>
      <c r="S19" s="478"/>
      <c r="T19" s="898"/>
      <c r="U19" s="1014"/>
    </row>
    <row r="20" spans="1:22" ht="9.75" customHeight="1" x14ac:dyDescent="0.2">
      <c r="A20" s="413"/>
      <c r="B20" s="482"/>
      <c r="C20" s="1573" t="s">
        <v>127</v>
      </c>
      <c r="D20" s="1573"/>
      <c r="E20" s="1145" t="s">
        <v>9</v>
      </c>
      <c r="F20" s="1145" t="s">
        <v>9</v>
      </c>
      <c r="G20" s="1145" t="s">
        <v>9</v>
      </c>
      <c r="H20" s="1145">
        <v>1759</v>
      </c>
      <c r="I20" s="1145">
        <v>262</v>
      </c>
      <c r="J20" s="1145">
        <v>916</v>
      </c>
      <c r="K20" s="1145" t="s">
        <v>9</v>
      </c>
      <c r="L20" s="1145" t="s">
        <v>9</v>
      </c>
      <c r="M20" s="1145" t="s">
        <v>9</v>
      </c>
      <c r="N20" s="1145" t="s">
        <v>9</v>
      </c>
      <c r="O20" s="1145" t="s">
        <v>9</v>
      </c>
      <c r="P20" s="1145" t="s">
        <v>9</v>
      </c>
      <c r="Q20" s="1145" t="s">
        <v>9</v>
      </c>
      <c r="R20" s="501"/>
      <c r="S20" s="478"/>
      <c r="T20" s="502"/>
      <c r="U20" s="1014"/>
    </row>
    <row r="21" spans="1:22" ht="9.75" customHeight="1" x14ac:dyDescent="0.2">
      <c r="A21" s="413"/>
      <c r="B21" s="482"/>
      <c r="C21" s="1573" t="s">
        <v>126</v>
      </c>
      <c r="D21" s="1573"/>
      <c r="E21" s="1145" t="s">
        <v>9</v>
      </c>
      <c r="F21" s="1145" t="s">
        <v>9</v>
      </c>
      <c r="G21" s="1145" t="s">
        <v>9</v>
      </c>
      <c r="H21" s="1145" t="s">
        <v>9</v>
      </c>
      <c r="I21" s="1145" t="s">
        <v>9</v>
      </c>
      <c r="J21" s="1145" t="s">
        <v>9</v>
      </c>
      <c r="K21" s="1145" t="s">
        <v>9</v>
      </c>
      <c r="L21" s="1145" t="s">
        <v>9</v>
      </c>
      <c r="M21" s="1145" t="s">
        <v>9</v>
      </c>
      <c r="N21" s="1145" t="s">
        <v>9</v>
      </c>
      <c r="O21" s="1145" t="s">
        <v>9</v>
      </c>
      <c r="P21" s="1145" t="s">
        <v>9</v>
      </c>
      <c r="Q21" s="1145" t="s">
        <v>9</v>
      </c>
      <c r="R21" s="539"/>
      <c r="S21" s="423"/>
      <c r="T21" s="476"/>
      <c r="V21" s="476"/>
    </row>
    <row r="22" spans="1:22" ht="9.75" customHeight="1" x14ac:dyDescent="0.2">
      <c r="A22" s="413"/>
      <c r="B22" s="482"/>
      <c r="C22" s="1573" t="s">
        <v>125</v>
      </c>
      <c r="D22" s="1573"/>
      <c r="E22" s="1145">
        <v>41160</v>
      </c>
      <c r="F22" s="1145">
        <v>2914</v>
      </c>
      <c r="G22" s="1145">
        <v>1756</v>
      </c>
      <c r="H22" s="1145">
        <v>5427</v>
      </c>
      <c r="I22" s="1145">
        <v>23273</v>
      </c>
      <c r="J22" s="1145">
        <v>31263</v>
      </c>
      <c r="K22" s="1145" t="s">
        <v>9</v>
      </c>
      <c r="L22" s="1145" t="s">
        <v>9</v>
      </c>
      <c r="M22" s="1145">
        <v>32357</v>
      </c>
      <c r="N22" s="1145">
        <v>307</v>
      </c>
      <c r="O22" s="1145">
        <v>2990</v>
      </c>
      <c r="P22" s="1145">
        <v>655</v>
      </c>
      <c r="Q22" s="1145">
        <v>1522</v>
      </c>
      <c r="R22" s="539"/>
      <c r="S22" s="423"/>
      <c r="T22" s="476"/>
      <c r="U22" s="1014"/>
    </row>
    <row r="23" spans="1:22" ht="9.75" customHeight="1" x14ac:dyDescent="0.2">
      <c r="A23" s="413"/>
      <c r="B23" s="482"/>
      <c r="C23" s="1573" t="s">
        <v>124</v>
      </c>
      <c r="D23" s="1573"/>
      <c r="E23" s="1145" t="s">
        <v>9</v>
      </c>
      <c r="F23" s="1145" t="s">
        <v>9</v>
      </c>
      <c r="G23" s="1145">
        <v>11</v>
      </c>
      <c r="H23" s="1145" t="s">
        <v>9</v>
      </c>
      <c r="I23" s="1145" t="s">
        <v>9</v>
      </c>
      <c r="J23" s="1145" t="s">
        <v>9</v>
      </c>
      <c r="K23" s="1145" t="s">
        <v>9</v>
      </c>
      <c r="L23" s="1145" t="s">
        <v>9</v>
      </c>
      <c r="M23" s="1145" t="s">
        <v>9</v>
      </c>
      <c r="N23" s="1145" t="s">
        <v>9</v>
      </c>
      <c r="O23" s="1145" t="s">
        <v>9</v>
      </c>
      <c r="P23" s="1145" t="s">
        <v>9</v>
      </c>
      <c r="Q23" s="1145" t="s">
        <v>9</v>
      </c>
      <c r="R23" s="539"/>
      <c r="S23" s="423"/>
      <c r="V23" s="476"/>
    </row>
    <row r="24" spans="1:22" ht="9.75" customHeight="1" x14ac:dyDescent="0.2">
      <c r="A24" s="413"/>
      <c r="B24" s="482"/>
      <c r="C24" s="1573" t="s">
        <v>123</v>
      </c>
      <c r="D24" s="1573"/>
      <c r="E24" s="1145" t="s">
        <v>9</v>
      </c>
      <c r="F24" s="1145" t="s">
        <v>9</v>
      </c>
      <c r="G24" s="1145" t="s">
        <v>9</v>
      </c>
      <c r="H24" s="1145" t="s">
        <v>9</v>
      </c>
      <c r="I24" s="1145" t="s">
        <v>9</v>
      </c>
      <c r="J24" s="1145" t="s">
        <v>9</v>
      </c>
      <c r="K24" s="1145" t="s">
        <v>9</v>
      </c>
      <c r="L24" s="1145" t="s">
        <v>9</v>
      </c>
      <c r="M24" s="1145">
        <v>114</v>
      </c>
      <c r="N24" s="1145" t="s">
        <v>9</v>
      </c>
      <c r="O24" s="1145" t="s">
        <v>9</v>
      </c>
      <c r="P24" s="1145" t="s">
        <v>9</v>
      </c>
      <c r="Q24" s="1145" t="s">
        <v>9</v>
      </c>
      <c r="R24" s="539"/>
      <c r="S24" s="423"/>
      <c r="U24" s="1014"/>
    </row>
    <row r="25" spans="1:22" ht="9.75" customHeight="1" x14ac:dyDescent="0.2">
      <c r="A25" s="413"/>
      <c r="B25" s="482"/>
      <c r="C25" s="1573" t="s">
        <v>122</v>
      </c>
      <c r="D25" s="1573"/>
      <c r="E25" s="1145" t="s">
        <v>9</v>
      </c>
      <c r="F25" s="1145" t="s">
        <v>9</v>
      </c>
      <c r="G25" s="1145" t="s">
        <v>9</v>
      </c>
      <c r="H25" s="1145" t="s">
        <v>9</v>
      </c>
      <c r="I25" s="1145" t="s">
        <v>9</v>
      </c>
      <c r="J25" s="1145">
        <v>104048</v>
      </c>
      <c r="K25" s="1145" t="s">
        <v>9</v>
      </c>
      <c r="L25" s="1145" t="s">
        <v>9</v>
      </c>
      <c r="M25" s="1145" t="s">
        <v>9</v>
      </c>
      <c r="N25" s="1145" t="s">
        <v>9</v>
      </c>
      <c r="O25" s="1145" t="s">
        <v>9</v>
      </c>
      <c r="P25" s="1145" t="s">
        <v>9</v>
      </c>
      <c r="Q25" s="1145" t="s">
        <v>9</v>
      </c>
      <c r="R25" s="539"/>
      <c r="S25" s="423"/>
      <c r="T25" s="476"/>
    </row>
    <row r="26" spans="1:22" ht="9.75" customHeight="1" x14ac:dyDescent="0.2">
      <c r="A26" s="413"/>
      <c r="B26" s="482"/>
      <c r="C26" s="1573" t="s">
        <v>121</v>
      </c>
      <c r="D26" s="1573"/>
      <c r="E26" s="1145" t="s">
        <v>9</v>
      </c>
      <c r="F26" s="1145">
        <v>6622</v>
      </c>
      <c r="G26" s="1145">
        <v>4378</v>
      </c>
      <c r="H26" s="1145">
        <v>9664</v>
      </c>
      <c r="I26" s="1145">
        <v>109</v>
      </c>
      <c r="J26" s="1145" t="s">
        <v>9</v>
      </c>
      <c r="K26" s="1145">
        <v>8918</v>
      </c>
      <c r="L26" s="1145">
        <v>14369</v>
      </c>
      <c r="M26" s="1145" t="s">
        <v>9</v>
      </c>
      <c r="N26" s="1145" t="s">
        <v>9</v>
      </c>
      <c r="O26" s="1145">
        <v>4473</v>
      </c>
      <c r="P26" s="1145" t="s">
        <v>9</v>
      </c>
      <c r="Q26" s="1145">
        <v>1654</v>
      </c>
      <c r="R26" s="539"/>
      <c r="S26" s="423"/>
      <c r="T26" s="476"/>
      <c r="U26" s="1014"/>
      <c r="V26" s="476"/>
    </row>
    <row r="27" spans="1:22" ht="9.75" customHeight="1" x14ac:dyDescent="0.2">
      <c r="A27" s="413"/>
      <c r="B27" s="482"/>
      <c r="C27" s="1573" t="s">
        <v>120</v>
      </c>
      <c r="D27" s="1573"/>
      <c r="E27" s="1145">
        <v>364</v>
      </c>
      <c r="F27" s="1145">
        <v>364</v>
      </c>
      <c r="G27" s="1145">
        <v>1314</v>
      </c>
      <c r="H27" s="1145">
        <v>174</v>
      </c>
      <c r="I27" s="1145">
        <v>40</v>
      </c>
      <c r="J27" s="1145">
        <v>3416</v>
      </c>
      <c r="K27" s="1145" t="s">
        <v>9</v>
      </c>
      <c r="L27" s="1145" t="s">
        <v>9</v>
      </c>
      <c r="M27" s="1145" t="s">
        <v>9</v>
      </c>
      <c r="N27" s="1145" t="s">
        <v>9</v>
      </c>
      <c r="O27" s="1145">
        <v>140</v>
      </c>
      <c r="P27" s="1145" t="s">
        <v>9</v>
      </c>
      <c r="Q27" s="1145">
        <v>59</v>
      </c>
      <c r="R27" s="539"/>
      <c r="S27" s="423"/>
    </row>
    <row r="28" spans="1:22" ht="9.75" customHeight="1" x14ac:dyDescent="0.2">
      <c r="A28" s="413"/>
      <c r="B28" s="482"/>
      <c r="C28" s="1573" t="s">
        <v>119</v>
      </c>
      <c r="D28" s="1573"/>
      <c r="E28" s="1145" t="s">
        <v>9</v>
      </c>
      <c r="F28" s="1145" t="s">
        <v>9</v>
      </c>
      <c r="G28" s="1145" t="s">
        <v>9</v>
      </c>
      <c r="H28" s="1145" t="s">
        <v>9</v>
      </c>
      <c r="I28" s="1145" t="s">
        <v>9</v>
      </c>
      <c r="J28" s="1145" t="s">
        <v>9</v>
      </c>
      <c r="K28" s="1145" t="s">
        <v>9</v>
      </c>
      <c r="L28" s="1145" t="s">
        <v>9</v>
      </c>
      <c r="M28" s="1145" t="s">
        <v>9</v>
      </c>
      <c r="N28" s="1145" t="s">
        <v>9</v>
      </c>
      <c r="O28" s="1145" t="s">
        <v>9</v>
      </c>
      <c r="P28" s="1145" t="s">
        <v>9</v>
      </c>
      <c r="Q28" s="1145" t="s">
        <v>9</v>
      </c>
      <c r="R28" s="539"/>
      <c r="S28" s="423"/>
      <c r="U28" s="1014"/>
    </row>
    <row r="29" spans="1:22" ht="9.75" customHeight="1" x14ac:dyDescent="0.2">
      <c r="A29" s="413"/>
      <c r="B29" s="482"/>
      <c r="C29" s="1573" t="s">
        <v>118</v>
      </c>
      <c r="D29" s="1573"/>
      <c r="E29" s="1145" t="s">
        <v>9</v>
      </c>
      <c r="F29" s="1145" t="s">
        <v>9</v>
      </c>
      <c r="G29" s="1145" t="s">
        <v>9</v>
      </c>
      <c r="H29" s="1145" t="s">
        <v>9</v>
      </c>
      <c r="I29" s="1145" t="s">
        <v>9</v>
      </c>
      <c r="J29" s="1145" t="s">
        <v>9</v>
      </c>
      <c r="K29" s="1145" t="s">
        <v>9</v>
      </c>
      <c r="L29" s="1145" t="s">
        <v>9</v>
      </c>
      <c r="M29" s="1145" t="s">
        <v>9</v>
      </c>
      <c r="N29" s="1145" t="s">
        <v>9</v>
      </c>
      <c r="O29" s="1145" t="s">
        <v>9</v>
      </c>
      <c r="P29" s="1145" t="s">
        <v>9</v>
      </c>
      <c r="Q29" s="1145" t="s">
        <v>9</v>
      </c>
      <c r="R29" s="539"/>
      <c r="S29" s="423"/>
      <c r="U29" s="1014"/>
    </row>
    <row r="30" spans="1:22" ht="9.75" customHeight="1" x14ac:dyDescent="0.2">
      <c r="A30" s="413"/>
      <c r="B30" s="482"/>
      <c r="C30" s="1573" t="s">
        <v>117</v>
      </c>
      <c r="D30" s="1573"/>
      <c r="E30" s="1145" t="s">
        <v>9</v>
      </c>
      <c r="F30" s="1145" t="s">
        <v>9</v>
      </c>
      <c r="G30" s="1145" t="s">
        <v>9</v>
      </c>
      <c r="H30" s="1145" t="s">
        <v>9</v>
      </c>
      <c r="I30" s="1145" t="s">
        <v>9</v>
      </c>
      <c r="J30" s="1145" t="s">
        <v>9</v>
      </c>
      <c r="K30" s="1145" t="s">
        <v>9</v>
      </c>
      <c r="L30" s="1145" t="s">
        <v>9</v>
      </c>
      <c r="M30" s="1145" t="s">
        <v>9</v>
      </c>
      <c r="N30" s="1145" t="s">
        <v>9</v>
      </c>
      <c r="O30" s="1145" t="s">
        <v>9</v>
      </c>
      <c r="P30" s="1145" t="s">
        <v>9</v>
      </c>
      <c r="Q30" s="1145" t="s">
        <v>9</v>
      </c>
      <c r="R30" s="539"/>
      <c r="S30" s="423"/>
    </row>
    <row r="31" spans="1:22" ht="9.75" customHeight="1" x14ac:dyDescent="0.2">
      <c r="A31" s="413"/>
      <c r="B31" s="482"/>
      <c r="C31" s="1574" t="s">
        <v>466</v>
      </c>
      <c r="D31" s="1574"/>
      <c r="E31" s="1145" t="s">
        <v>9</v>
      </c>
      <c r="F31" s="1145" t="s">
        <v>9</v>
      </c>
      <c r="G31" s="1145" t="s">
        <v>9</v>
      </c>
      <c r="H31" s="1145" t="s">
        <v>9</v>
      </c>
      <c r="I31" s="1145" t="s">
        <v>9</v>
      </c>
      <c r="J31" s="1145" t="s">
        <v>9</v>
      </c>
      <c r="K31" s="1145" t="s">
        <v>9</v>
      </c>
      <c r="L31" s="1145" t="s">
        <v>9</v>
      </c>
      <c r="M31" s="1145" t="s">
        <v>9</v>
      </c>
      <c r="N31" s="1145" t="s">
        <v>9</v>
      </c>
      <c r="O31" s="1145" t="s">
        <v>9</v>
      </c>
      <c r="P31" s="1145" t="s">
        <v>9</v>
      </c>
      <c r="Q31" s="1145" t="s">
        <v>9</v>
      </c>
      <c r="R31" s="511"/>
      <c r="S31" s="423"/>
    </row>
    <row r="32" spans="1:22" ht="9.75" customHeight="1" x14ac:dyDescent="0.2">
      <c r="A32" s="413"/>
      <c r="B32" s="482"/>
      <c r="C32" s="1573" t="s">
        <v>116</v>
      </c>
      <c r="D32" s="1573"/>
      <c r="E32" s="1145" t="s">
        <v>9</v>
      </c>
      <c r="F32" s="1145" t="s">
        <v>9</v>
      </c>
      <c r="G32" s="1145" t="s">
        <v>9</v>
      </c>
      <c r="H32" s="1145" t="s">
        <v>9</v>
      </c>
      <c r="I32" s="1145" t="s">
        <v>9</v>
      </c>
      <c r="J32" s="1145" t="s">
        <v>9</v>
      </c>
      <c r="K32" s="1145" t="s">
        <v>9</v>
      </c>
      <c r="L32" s="1145" t="s">
        <v>9</v>
      </c>
      <c r="M32" s="1145" t="s">
        <v>9</v>
      </c>
      <c r="N32" s="1145">
        <v>19955</v>
      </c>
      <c r="O32" s="1145" t="s">
        <v>9</v>
      </c>
      <c r="P32" s="1145" t="s">
        <v>9</v>
      </c>
      <c r="Q32" s="1145" t="s">
        <v>9</v>
      </c>
      <c r="R32" s="511"/>
      <c r="S32" s="423"/>
    </row>
    <row r="33" spans="1:23" ht="9.75" customHeight="1" x14ac:dyDescent="0.2">
      <c r="A33" s="413"/>
      <c r="B33" s="482"/>
      <c r="C33" s="1573" t="s">
        <v>115</v>
      </c>
      <c r="D33" s="1573"/>
      <c r="E33" s="1145" t="s">
        <v>9</v>
      </c>
      <c r="F33" s="1145" t="s">
        <v>9</v>
      </c>
      <c r="G33" s="1145" t="s">
        <v>9</v>
      </c>
      <c r="H33" s="1145">
        <v>3005</v>
      </c>
      <c r="I33" s="1145" t="s">
        <v>9</v>
      </c>
      <c r="J33" s="1145" t="s">
        <v>9</v>
      </c>
      <c r="K33" s="1145">
        <v>256</v>
      </c>
      <c r="L33" s="1145" t="s">
        <v>9</v>
      </c>
      <c r="M33" s="1145" t="s">
        <v>9</v>
      </c>
      <c r="N33" s="1145" t="s">
        <v>9</v>
      </c>
      <c r="O33" s="1145" t="s">
        <v>9</v>
      </c>
      <c r="P33" s="1145" t="s">
        <v>9</v>
      </c>
      <c r="Q33" s="1145" t="s">
        <v>9</v>
      </c>
      <c r="R33" s="511"/>
      <c r="S33" s="423"/>
    </row>
    <row r="34" spans="1:23" ht="9.75" customHeight="1" x14ac:dyDescent="0.2">
      <c r="A34" s="413">
        <v>4661</v>
      </c>
      <c r="B34" s="482"/>
      <c r="C34" s="1575" t="s">
        <v>114</v>
      </c>
      <c r="D34" s="1575"/>
      <c r="E34" s="1145" t="s">
        <v>9</v>
      </c>
      <c r="F34" s="1145" t="s">
        <v>9</v>
      </c>
      <c r="G34" s="1145" t="s">
        <v>9</v>
      </c>
      <c r="H34" s="1145" t="s">
        <v>9</v>
      </c>
      <c r="I34" s="1145" t="s">
        <v>9</v>
      </c>
      <c r="J34" s="1145" t="s">
        <v>9</v>
      </c>
      <c r="K34" s="1145" t="s">
        <v>9</v>
      </c>
      <c r="L34" s="1145" t="s">
        <v>9</v>
      </c>
      <c r="M34" s="1145" t="s">
        <v>9</v>
      </c>
      <c r="N34" s="1145" t="s">
        <v>9</v>
      </c>
      <c r="O34" s="1145" t="s">
        <v>9</v>
      </c>
      <c r="P34" s="1145" t="s">
        <v>9</v>
      </c>
      <c r="Q34" s="1145" t="s">
        <v>9</v>
      </c>
      <c r="R34" s="511"/>
      <c r="S34" s="423"/>
    </row>
    <row r="35" spans="1:23" ht="9.75" customHeight="1" x14ac:dyDescent="0.2">
      <c r="A35" s="413"/>
      <c r="B35" s="482"/>
      <c r="C35" s="1573" t="s">
        <v>113</v>
      </c>
      <c r="D35" s="1573"/>
      <c r="E35" s="1145">
        <v>21466</v>
      </c>
      <c r="F35" s="1145">
        <v>49</v>
      </c>
      <c r="G35" s="1145" t="s">
        <v>9</v>
      </c>
      <c r="H35" s="1145" t="s">
        <v>9</v>
      </c>
      <c r="I35" s="1145" t="s">
        <v>9</v>
      </c>
      <c r="J35" s="1145" t="s">
        <v>9</v>
      </c>
      <c r="K35" s="1145" t="s">
        <v>9</v>
      </c>
      <c r="L35" s="1145" t="s">
        <v>9</v>
      </c>
      <c r="M35" s="1145" t="s">
        <v>9</v>
      </c>
      <c r="N35" s="1145" t="s">
        <v>9</v>
      </c>
      <c r="O35" s="1145" t="s">
        <v>9</v>
      </c>
      <c r="P35" s="1145" t="s">
        <v>9</v>
      </c>
      <c r="Q35" s="1145">
        <v>13</v>
      </c>
      <c r="R35" s="511"/>
      <c r="S35" s="423"/>
    </row>
    <row r="36" spans="1:23" ht="9.75" customHeight="1" x14ac:dyDescent="0.2">
      <c r="A36" s="413"/>
      <c r="B36" s="482"/>
      <c r="C36" s="1573" t="s">
        <v>112</v>
      </c>
      <c r="D36" s="1573"/>
      <c r="E36" s="1145" t="s">
        <v>9</v>
      </c>
      <c r="F36" s="1145" t="s">
        <v>9</v>
      </c>
      <c r="G36" s="1145" t="s">
        <v>9</v>
      </c>
      <c r="H36" s="1145" t="s">
        <v>9</v>
      </c>
      <c r="I36" s="1145" t="s">
        <v>9</v>
      </c>
      <c r="J36" s="1145">
        <v>18589</v>
      </c>
      <c r="K36" s="1145">
        <v>520</v>
      </c>
      <c r="L36" s="1145" t="s">
        <v>9</v>
      </c>
      <c r="M36" s="1145" t="s">
        <v>9</v>
      </c>
      <c r="N36" s="1145" t="s">
        <v>9</v>
      </c>
      <c r="O36" s="1145" t="s">
        <v>9</v>
      </c>
      <c r="P36" s="1145" t="s">
        <v>9</v>
      </c>
      <c r="Q36" s="1145" t="s">
        <v>9</v>
      </c>
      <c r="R36" s="511"/>
      <c r="S36" s="423"/>
    </row>
    <row r="37" spans="1:23" ht="9.75" customHeight="1" x14ac:dyDescent="0.2">
      <c r="A37" s="413"/>
      <c r="B37" s="482"/>
      <c r="C37" s="1573" t="s">
        <v>292</v>
      </c>
      <c r="D37" s="1573"/>
      <c r="E37" s="1145" t="s">
        <v>9</v>
      </c>
      <c r="F37" s="1145" t="s">
        <v>9</v>
      </c>
      <c r="G37" s="1145" t="s">
        <v>9</v>
      </c>
      <c r="H37" s="1145" t="s">
        <v>9</v>
      </c>
      <c r="I37" s="1145" t="s">
        <v>9</v>
      </c>
      <c r="J37" s="1145" t="s">
        <v>9</v>
      </c>
      <c r="K37" s="1145" t="s">
        <v>9</v>
      </c>
      <c r="L37" s="1145" t="s">
        <v>9</v>
      </c>
      <c r="M37" s="1145" t="s">
        <v>9</v>
      </c>
      <c r="N37" s="1145" t="s">
        <v>9</v>
      </c>
      <c r="O37" s="1145" t="s">
        <v>9</v>
      </c>
      <c r="P37" s="1145" t="s">
        <v>9</v>
      </c>
      <c r="Q37" s="1145" t="s">
        <v>9</v>
      </c>
      <c r="R37" s="539"/>
      <c r="S37" s="423"/>
    </row>
    <row r="38" spans="1:23" ht="9.75" customHeight="1" x14ac:dyDescent="0.2">
      <c r="A38" s="413"/>
      <c r="B38" s="482"/>
      <c r="C38" s="1573" t="s">
        <v>111</v>
      </c>
      <c r="D38" s="1573"/>
      <c r="E38" s="1145" t="s">
        <v>9</v>
      </c>
      <c r="F38" s="1145" t="s">
        <v>9</v>
      </c>
      <c r="G38" s="1145" t="s">
        <v>9</v>
      </c>
      <c r="H38" s="1145" t="s">
        <v>9</v>
      </c>
      <c r="I38" s="1145" t="s">
        <v>9</v>
      </c>
      <c r="J38" s="1145" t="s">
        <v>9</v>
      </c>
      <c r="K38" s="1145" t="s">
        <v>9</v>
      </c>
      <c r="L38" s="1145" t="s">
        <v>9</v>
      </c>
      <c r="M38" s="1145" t="s">
        <v>9</v>
      </c>
      <c r="N38" s="1145" t="s">
        <v>9</v>
      </c>
      <c r="O38" s="1145" t="s">
        <v>9</v>
      </c>
      <c r="P38" s="1145" t="s">
        <v>9</v>
      </c>
      <c r="Q38" s="1145" t="s">
        <v>9</v>
      </c>
      <c r="R38" s="539"/>
      <c r="S38" s="423"/>
    </row>
    <row r="39" spans="1:23" ht="9.75" customHeight="1" x14ac:dyDescent="0.2">
      <c r="A39" s="413"/>
      <c r="B39" s="482"/>
      <c r="C39" s="1573" t="s">
        <v>110</v>
      </c>
      <c r="D39" s="1573"/>
      <c r="E39" s="1145" t="s">
        <v>9</v>
      </c>
      <c r="F39" s="1145" t="s">
        <v>9</v>
      </c>
      <c r="G39" s="1145" t="s">
        <v>9</v>
      </c>
      <c r="H39" s="1145" t="s">
        <v>9</v>
      </c>
      <c r="I39" s="1145" t="s">
        <v>9</v>
      </c>
      <c r="J39" s="1145" t="s">
        <v>9</v>
      </c>
      <c r="K39" s="1145" t="s">
        <v>9</v>
      </c>
      <c r="L39" s="1145" t="s">
        <v>9</v>
      </c>
      <c r="M39" s="1145" t="s">
        <v>9</v>
      </c>
      <c r="N39" s="1145" t="s">
        <v>9</v>
      </c>
      <c r="O39" s="1145" t="s">
        <v>9</v>
      </c>
      <c r="P39" s="1145" t="s">
        <v>9</v>
      </c>
      <c r="Q39" s="1145" t="s">
        <v>9</v>
      </c>
      <c r="R39" s="539"/>
      <c r="S39" s="423"/>
    </row>
    <row r="40" spans="1:23" s="502" customFormat="1" ht="9.75" customHeight="1" x14ac:dyDescent="0.2">
      <c r="A40" s="499"/>
      <c r="B40" s="500"/>
      <c r="C40" s="1573" t="s">
        <v>109</v>
      </c>
      <c r="D40" s="1573"/>
      <c r="E40" s="1145" t="s">
        <v>9</v>
      </c>
      <c r="F40" s="1145" t="s">
        <v>9</v>
      </c>
      <c r="G40" s="1145" t="s">
        <v>9</v>
      </c>
      <c r="H40" s="1145" t="s">
        <v>9</v>
      </c>
      <c r="I40" s="1145" t="s">
        <v>9</v>
      </c>
      <c r="J40" s="1145" t="s">
        <v>9</v>
      </c>
      <c r="K40" s="1145" t="s">
        <v>9</v>
      </c>
      <c r="L40" s="1145" t="s">
        <v>9</v>
      </c>
      <c r="M40" s="1145" t="s">
        <v>9</v>
      </c>
      <c r="N40" s="1145" t="s">
        <v>9</v>
      </c>
      <c r="O40" s="1145" t="s">
        <v>9</v>
      </c>
      <c r="P40" s="1145" t="s">
        <v>9</v>
      </c>
      <c r="Q40" s="1145" t="s">
        <v>9</v>
      </c>
      <c r="R40" s="539"/>
      <c r="S40" s="478"/>
      <c r="U40" s="1012"/>
    </row>
    <row r="41" spans="1:23" s="502" customFormat="1" ht="9.75" customHeight="1" x14ac:dyDescent="0.2">
      <c r="A41" s="499"/>
      <c r="B41" s="500"/>
      <c r="C41" s="1590" t="s">
        <v>108</v>
      </c>
      <c r="D41" s="1590"/>
      <c r="E41" s="1145" t="s">
        <v>9</v>
      </c>
      <c r="F41" s="1145" t="s">
        <v>9</v>
      </c>
      <c r="G41" s="1145" t="s">
        <v>9</v>
      </c>
      <c r="H41" s="1145" t="s">
        <v>9</v>
      </c>
      <c r="I41" s="1145" t="s">
        <v>9</v>
      </c>
      <c r="J41" s="1145" t="s">
        <v>9</v>
      </c>
      <c r="K41" s="1145" t="s">
        <v>9</v>
      </c>
      <c r="L41" s="1145" t="s">
        <v>9</v>
      </c>
      <c r="M41" s="1145">
        <v>78498</v>
      </c>
      <c r="N41" s="1145" t="s">
        <v>9</v>
      </c>
      <c r="O41" s="1145" t="s">
        <v>9</v>
      </c>
      <c r="P41" s="1145" t="s">
        <v>9</v>
      </c>
      <c r="Q41" s="1145" t="s">
        <v>9</v>
      </c>
      <c r="R41" s="539"/>
      <c r="S41" s="478"/>
      <c r="U41" s="1012"/>
    </row>
    <row r="42" spans="1:23" s="427" customFormat="1" ht="29.25" customHeight="1" x14ac:dyDescent="0.2">
      <c r="A42" s="425"/>
      <c r="B42" s="586"/>
      <c r="C42" s="1591" t="s">
        <v>464</v>
      </c>
      <c r="D42" s="1591"/>
      <c r="E42" s="1591"/>
      <c r="F42" s="1591"/>
      <c r="G42" s="1591"/>
      <c r="H42" s="1591"/>
      <c r="I42" s="1591"/>
      <c r="J42" s="1591"/>
      <c r="K42" s="1591"/>
      <c r="L42" s="1591"/>
      <c r="M42" s="1591"/>
      <c r="N42" s="1591"/>
      <c r="O42" s="1591"/>
      <c r="P42" s="1591"/>
      <c r="Q42" s="1591"/>
      <c r="R42" s="643"/>
      <c r="S42" s="426"/>
      <c r="U42" s="1015"/>
    </row>
    <row r="43" spans="1:23" ht="13.5" customHeight="1" x14ac:dyDescent="0.2">
      <c r="A43" s="413"/>
      <c r="B43" s="482"/>
      <c r="C43" s="1580" t="s">
        <v>182</v>
      </c>
      <c r="D43" s="1581"/>
      <c r="E43" s="1581"/>
      <c r="F43" s="1581"/>
      <c r="G43" s="1581"/>
      <c r="H43" s="1581"/>
      <c r="I43" s="1581"/>
      <c r="J43" s="1581"/>
      <c r="K43" s="1581"/>
      <c r="L43" s="1581"/>
      <c r="M43" s="1581"/>
      <c r="N43" s="1581"/>
      <c r="O43" s="1581"/>
      <c r="P43" s="1581"/>
      <c r="Q43" s="1582"/>
      <c r="R43" s="423"/>
      <c r="S43" s="423"/>
    </row>
    <row r="44" spans="1:23" s="527" customFormat="1" ht="2.25" customHeight="1" x14ac:dyDescent="0.2">
      <c r="A44" s="524"/>
      <c r="B44" s="525"/>
      <c r="C44" s="526"/>
      <c r="D44" s="442"/>
      <c r="E44" s="895"/>
      <c r="F44" s="895"/>
      <c r="G44" s="895"/>
      <c r="H44" s="895"/>
      <c r="I44" s="895"/>
      <c r="J44" s="895"/>
      <c r="K44" s="895"/>
      <c r="L44" s="895"/>
      <c r="M44" s="895"/>
      <c r="N44" s="895"/>
      <c r="O44" s="895"/>
      <c r="P44" s="895"/>
      <c r="Q44" s="895"/>
      <c r="R44" s="459"/>
      <c r="S44" s="459"/>
      <c r="U44" s="1012"/>
    </row>
    <row r="45" spans="1:23" ht="12.75" customHeight="1" x14ac:dyDescent="0.2">
      <c r="A45" s="413"/>
      <c r="B45" s="482"/>
      <c r="C45" s="428"/>
      <c r="D45" s="428"/>
      <c r="E45" s="824">
        <v>2003</v>
      </c>
      <c r="F45" s="985">
        <v>2004</v>
      </c>
      <c r="G45" s="985">
        <v>2005</v>
      </c>
      <c r="H45" s="824">
        <v>2006</v>
      </c>
      <c r="I45" s="985">
        <v>2007</v>
      </c>
      <c r="J45" s="985">
        <v>2008</v>
      </c>
      <c r="K45" s="824">
        <v>2009</v>
      </c>
      <c r="L45" s="985">
        <v>2010</v>
      </c>
      <c r="M45" s="985">
        <v>2011</v>
      </c>
      <c r="N45" s="824">
        <v>2012</v>
      </c>
      <c r="O45" s="985">
        <v>2013</v>
      </c>
      <c r="P45" s="985">
        <v>2014</v>
      </c>
      <c r="Q45" s="824">
        <v>2015</v>
      </c>
      <c r="R45" s="539"/>
      <c r="S45" s="423"/>
      <c r="T45" s="992"/>
      <c r="U45" s="1016"/>
      <c r="V45" s="992"/>
      <c r="W45" s="992"/>
    </row>
    <row r="46" spans="1:23" s="990" customFormat="1" ht="11.25" customHeight="1" x14ac:dyDescent="0.2">
      <c r="A46" s="986"/>
      <c r="B46" s="987"/>
      <c r="C46" s="1598" t="s">
        <v>68</v>
      </c>
      <c r="D46" s="1598"/>
      <c r="E46" s="991">
        <v>521</v>
      </c>
      <c r="F46" s="991">
        <v>208</v>
      </c>
      <c r="G46" s="991">
        <v>334</v>
      </c>
      <c r="H46" s="991">
        <v>396</v>
      </c>
      <c r="I46" s="991">
        <v>343</v>
      </c>
      <c r="J46" s="991">
        <v>441</v>
      </c>
      <c r="K46" s="991">
        <v>361</v>
      </c>
      <c r="L46" s="991">
        <v>352</v>
      </c>
      <c r="M46" s="991">
        <v>200</v>
      </c>
      <c r="N46" s="991">
        <v>107</v>
      </c>
      <c r="O46" s="991">
        <v>106</v>
      </c>
      <c r="P46" s="991">
        <v>174</v>
      </c>
      <c r="Q46" s="991">
        <v>182</v>
      </c>
      <c r="R46" s="988"/>
      <c r="S46" s="989"/>
      <c r="T46" s="992"/>
      <c r="U46" s="1127"/>
      <c r="V46" s="992"/>
      <c r="W46" s="992"/>
    </row>
    <row r="47" spans="1:23" s="990" customFormat="1" ht="11.25" customHeight="1" x14ac:dyDescent="0.2">
      <c r="A47" s="986"/>
      <c r="B47" s="987"/>
      <c r="C47" s="1599" t="s">
        <v>421</v>
      </c>
      <c r="D47" s="1598"/>
      <c r="E47" s="991">
        <v>370</v>
      </c>
      <c r="F47" s="991">
        <v>167</v>
      </c>
      <c r="G47" s="991">
        <v>277</v>
      </c>
      <c r="H47" s="991">
        <v>258</v>
      </c>
      <c r="I47" s="991">
        <v>268</v>
      </c>
      <c r="J47" s="991">
        <v>304</v>
      </c>
      <c r="K47" s="991">
        <v>259</v>
      </c>
      <c r="L47" s="991">
        <v>234</v>
      </c>
      <c r="M47" s="991">
        <v>183</v>
      </c>
      <c r="N47" s="991">
        <v>94</v>
      </c>
      <c r="O47" s="991">
        <v>97</v>
      </c>
      <c r="P47" s="991">
        <v>161</v>
      </c>
      <c r="Q47" s="991">
        <v>145</v>
      </c>
      <c r="R47" s="988"/>
      <c r="S47" s="989"/>
      <c r="T47" s="992"/>
      <c r="U47" s="1016"/>
      <c r="V47" s="992"/>
      <c r="W47" s="992"/>
    </row>
    <row r="48" spans="1:23" s="502" customFormat="1" ht="10.5" customHeight="1" x14ac:dyDescent="0.2">
      <c r="A48" s="499"/>
      <c r="B48" s="500"/>
      <c r="C48" s="983"/>
      <c r="D48" s="590" t="s">
        <v>249</v>
      </c>
      <c r="E48" s="1145">
        <v>232</v>
      </c>
      <c r="F48" s="1145">
        <v>100</v>
      </c>
      <c r="G48" s="1145">
        <v>151</v>
      </c>
      <c r="H48" s="1145">
        <v>153</v>
      </c>
      <c r="I48" s="1145">
        <v>160</v>
      </c>
      <c r="J48" s="1145">
        <v>172</v>
      </c>
      <c r="K48" s="1145">
        <v>142</v>
      </c>
      <c r="L48" s="1145">
        <v>141</v>
      </c>
      <c r="M48" s="1145">
        <v>93</v>
      </c>
      <c r="N48" s="1145">
        <v>36</v>
      </c>
      <c r="O48" s="1145">
        <v>27</v>
      </c>
      <c r="P48" s="1145">
        <v>49</v>
      </c>
      <c r="Q48" s="1145">
        <v>65</v>
      </c>
      <c r="R48" s="539"/>
      <c r="S48" s="478"/>
      <c r="T48" s="992"/>
      <c r="U48" s="1016"/>
      <c r="V48" s="992"/>
      <c r="W48" s="992"/>
    </row>
    <row r="49" spans="1:23" s="502" customFormat="1" ht="10.5" customHeight="1" x14ac:dyDescent="0.2">
      <c r="A49" s="499"/>
      <c r="B49" s="500"/>
      <c r="C49" s="983"/>
      <c r="D49" s="590" t="s">
        <v>250</v>
      </c>
      <c r="E49" s="1145">
        <v>30</v>
      </c>
      <c r="F49" s="1145">
        <v>15</v>
      </c>
      <c r="G49" s="1145">
        <v>28</v>
      </c>
      <c r="H49" s="1145">
        <v>26</v>
      </c>
      <c r="I49" s="1145">
        <v>27</v>
      </c>
      <c r="J49" s="1145">
        <v>27</v>
      </c>
      <c r="K49" s="1145">
        <v>22</v>
      </c>
      <c r="L49" s="1145">
        <v>25</v>
      </c>
      <c r="M49" s="1145">
        <v>22</v>
      </c>
      <c r="N49" s="1145">
        <v>9</v>
      </c>
      <c r="O49" s="1145">
        <v>18</v>
      </c>
      <c r="P49" s="1145">
        <v>23</v>
      </c>
      <c r="Q49" s="1145">
        <v>20</v>
      </c>
      <c r="R49" s="539"/>
      <c r="S49" s="478"/>
      <c r="T49" s="992"/>
      <c r="U49" s="1016"/>
      <c r="V49" s="992"/>
      <c r="W49" s="992"/>
    </row>
    <row r="50" spans="1:23" s="502" customFormat="1" ht="10.5" customHeight="1" x14ac:dyDescent="0.2">
      <c r="A50" s="499"/>
      <c r="B50" s="500"/>
      <c r="C50" s="983"/>
      <c r="D50" s="590" t="s">
        <v>251</v>
      </c>
      <c r="E50" s="1145">
        <v>80</v>
      </c>
      <c r="F50" s="1145">
        <v>46</v>
      </c>
      <c r="G50" s="1145">
        <v>73</v>
      </c>
      <c r="H50" s="1145">
        <v>65</v>
      </c>
      <c r="I50" s="1145">
        <v>64</v>
      </c>
      <c r="J50" s="1145">
        <v>97</v>
      </c>
      <c r="K50" s="1145">
        <v>87</v>
      </c>
      <c r="L50" s="1145">
        <v>64</v>
      </c>
      <c r="M50" s="1145">
        <v>55</v>
      </c>
      <c r="N50" s="1145">
        <v>40</v>
      </c>
      <c r="O50" s="1145">
        <v>49</v>
      </c>
      <c r="P50" s="1145">
        <v>80</v>
      </c>
      <c r="Q50" s="1145">
        <v>53</v>
      </c>
      <c r="R50" s="539"/>
      <c r="S50" s="478"/>
      <c r="T50" s="992"/>
      <c r="U50" s="1016"/>
      <c r="V50" s="992"/>
      <c r="W50" s="992"/>
    </row>
    <row r="51" spans="1:23" s="502" customFormat="1" ht="10.5" customHeight="1" x14ac:dyDescent="0.2">
      <c r="A51" s="499"/>
      <c r="B51" s="500"/>
      <c r="C51" s="983"/>
      <c r="D51" s="590" t="s">
        <v>253</v>
      </c>
      <c r="E51" s="1145" t="s">
        <v>420</v>
      </c>
      <c r="F51" s="1145" t="s">
        <v>420</v>
      </c>
      <c r="G51" s="1145">
        <v>1</v>
      </c>
      <c r="H51" s="1145" t="s">
        <v>9</v>
      </c>
      <c r="I51" s="1145" t="s">
        <v>9</v>
      </c>
      <c r="J51" s="1145" t="s">
        <v>9</v>
      </c>
      <c r="K51" s="1145">
        <v>1</v>
      </c>
      <c r="L51" s="1145" t="s">
        <v>9</v>
      </c>
      <c r="M51" s="1145">
        <v>1</v>
      </c>
      <c r="N51" s="1145">
        <v>1</v>
      </c>
      <c r="O51" s="1145" t="s">
        <v>9</v>
      </c>
      <c r="P51" s="1145" t="s">
        <v>9</v>
      </c>
      <c r="Q51" s="1145" t="s">
        <v>9</v>
      </c>
      <c r="R51" s="539"/>
      <c r="S51" s="478"/>
      <c r="T51" s="992"/>
      <c r="U51" s="1016"/>
      <c r="V51" s="992"/>
      <c r="W51" s="992"/>
    </row>
    <row r="52" spans="1:23" s="502" customFormat="1" ht="10.5" customHeight="1" x14ac:dyDescent="0.2">
      <c r="A52" s="499"/>
      <c r="B52" s="500"/>
      <c r="C52" s="983"/>
      <c r="D52" s="590" t="s">
        <v>252</v>
      </c>
      <c r="E52" s="1146">
        <v>28</v>
      </c>
      <c r="F52" s="1146">
        <v>6</v>
      </c>
      <c r="G52" s="1146">
        <v>24</v>
      </c>
      <c r="H52" s="1146">
        <v>14</v>
      </c>
      <c r="I52" s="1146">
        <v>17</v>
      </c>
      <c r="J52" s="1146">
        <v>8</v>
      </c>
      <c r="K52" s="1146">
        <v>7</v>
      </c>
      <c r="L52" s="1146">
        <v>4</v>
      </c>
      <c r="M52" s="1146">
        <v>12</v>
      </c>
      <c r="N52" s="1146">
        <v>8</v>
      </c>
      <c r="O52" s="1146">
        <v>3</v>
      </c>
      <c r="P52" s="1146">
        <v>9</v>
      </c>
      <c r="Q52" s="1146">
        <v>7</v>
      </c>
      <c r="R52" s="539"/>
      <c r="S52" s="478"/>
      <c r="T52" s="992"/>
      <c r="U52" s="1016"/>
      <c r="V52" s="992"/>
      <c r="W52" s="992"/>
    </row>
    <row r="53" spans="1:23" s="990" customFormat="1" ht="11.25" customHeight="1" x14ac:dyDescent="0.2">
      <c r="A53" s="986"/>
      <c r="B53" s="987"/>
      <c r="C53" s="1598" t="s">
        <v>422</v>
      </c>
      <c r="D53" s="1598"/>
      <c r="E53" s="991">
        <v>151</v>
      </c>
      <c r="F53" s="991">
        <v>41</v>
      </c>
      <c r="G53" s="991">
        <v>57</v>
      </c>
      <c r="H53" s="991">
        <v>138</v>
      </c>
      <c r="I53" s="991">
        <v>75</v>
      </c>
      <c r="J53" s="991">
        <v>137</v>
      </c>
      <c r="K53" s="991">
        <v>102</v>
      </c>
      <c r="L53" s="991">
        <v>118</v>
      </c>
      <c r="M53" s="991">
        <v>17</v>
      </c>
      <c r="N53" s="991">
        <v>13</v>
      </c>
      <c r="O53" s="991">
        <v>9</v>
      </c>
      <c r="P53" s="991">
        <v>13</v>
      </c>
      <c r="Q53" s="991">
        <v>37</v>
      </c>
      <c r="R53" s="988"/>
      <c r="S53" s="989"/>
      <c r="T53" s="992"/>
      <c r="U53" s="1016"/>
      <c r="V53" s="992"/>
      <c r="W53" s="992"/>
    </row>
    <row r="54" spans="1:23" s="502" customFormat="1" ht="10.5" customHeight="1" x14ac:dyDescent="0.2">
      <c r="A54" s="499"/>
      <c r="B54" s="500"/>
      <c r="C54" s="983"/>
      <c r="D54" s="590" t="s">
        <v>254</v>
      </c>
      <c r="E54" s="1146" t="s">
        <v>9</v>
      </c>
      <c r="F54" s="1146">
        <v>1</v>
      </c>
      <c r="G54" s="1146">
        <v>1</v>
      </c>
      <c r="H54" s="1146">
        <v>1</v>
      </c>
      <c r="I54" s="1146">
        <v>1</v>
      </c>
      <c r="J54" s="1146" t="s">
        <v>9</v>
      </c>
      <c r="K54" s="1146">
        <v>1</v>
      </c>
      <c r="L54" s="1146">
        <v>2</v>
      </c>
      <c r="M54" s="1146" t="s">
        <v>9</v>
      </c>
      <c r="N54" s="1146">
        <v>1</v>
      </c>
      <c r="O54" s="1146" t="s">
        <v>9</v>
      </c>
      <c r="P54" s="1146" t="s">
        <v>9</v>
      </c>
      <c r="Q54" s="1146">
        <v>1</v>
      </c>
      <c r="R54" s="539"/>
      <c r="S54" s="478"/>
      <c r="T54" s="992"/>
      <c r="U54" s="1016"/>
      <c r="V54" s="992"/>
      <c r="W54" s="992"/>
    </row>
    <row r="55" spans="1:23" s="502" customFormat="1" ht="10.5" customHeight="1" x14ac:dyDescent="0.2">
      <c r="A55" s="499"/>
      <c r="B55" s="500"/>
      <c r="C55" s="983"/>
      <c r="D55" s="590" t="s">
        <v>255</v>
      </c>
      <c r="E55" s="1146">
        <v>151</v>
      </c>
      <c r="F55" s="1146">
        <v>40</v>
      </c>
      <c r="G55" s="1146">
        <v>56</v>
      </c>
      <c r="H55" s="1146">
        <v>137</v>
      </c>
      <c r="I55" s="1146">
        <v>74</v>
      </c>
      <c r="J55" s="1146">
        <v>137</v>
      </c>
      <c r="K55" s="1146">
        <v>101</v>
      </c>
      <c r="L55" s="1146">
        <v>116</v>
      </c>
      <c r="M55" s="1146">
        <v>17</v>
      </c>
      <c r="N55" s="1146">
        <v>12</v>
      </c>
      <c r="O55" s="1146">
        <v>9</v>
      </c>
      <c r="P55" s="1146">
        <v>13</v>
      </c>
      <c r="Q55" s="1146">
        <v>36</v>
      </c>
      <c r="R55" s="539"/>
      <c r="S55" s="478"/>
      <c r="T55" s="992"/>
      <c r="U55" s="1016"/>
      <c r="V55" s="992"/>
      <c r="W55" s="992"/>
    </row>
    <row r="56" spans="1:23" s="797" customFormat="1" ht="13.5" customHeight="1" x14ac:dyDescent="0.2">
      <c r="A56" s="793"/>
      <c r="B56" s="774"/>
      <c r="C56" s="513" t="s">
        <v>451</v>
      </c>
      <c r="D56" s="794"/>
      <c r="E56" s="484"/>
      <c r="F56" s="484"/>
      <c r="G56" s="514"/>
      <c r="H56" s="514"/>
      <c r="I56" s="795"/>
      <c r="J56" s="484"/>
      <c r="K56" s="484"/>
      <c r="L56" s="484"/>
      <c r="M56" s="484"/>
      <c r="N56" s="484"/>
      <c r="O56" s="484"/>
      <c r="P56" s="484" t="s">
        <v>105</v>
      </c>
      <c r="Q56" s="484"/>
      <c r="R56" s="796"/>
      <c r="S56" s="514"/>
      <c r="T56" s="992"/>
      <c r="U56" s="1016"/>
      <c r="V56" s="992"/>
      <c r="W56" s="992"/>
    </row>
    <row r="57" spans="1:23" s="469" customFormat="1" ht="14.25" customHeight="1" thickBot="1" x14ac:dyDescent="0.25">
      <c r="A57" s="504"/>
      <c r="B57" s="515"/>
      <c r="C57" s="980"/>
      <c r="D57" s="516"/>
      <c r="E57" s="518"/>
      <c r="F57" s="518"/>
      <c r="G57" s="518"/>
      <c r="H57" s="518"/>
      <c r="I57" s="518"/>
      <c r="J57" s="518"/>
      <c r="K57" s="518"/>
      <c r="L57" s="518"/>
      <c r="M57" s="518"/>
      <c r="N57" s="518"/>
      <c r="O57" s="518"/>
      <c r="P57" s="518"/>
      <c r="Q57" s="485" t="s">
        <v>73</v>
      </c>
      <c r="R57" s="519"/>
      <c r="S57" s="520"/>
      <c r="T57" s="992"/>
      <c r="U57" s="1016"/>
      <c r="V57" s="992"/>
      <c r="W57" s="992"/>
    </row>
    <row r="58" spans="1:23" ht="13.5" customHeight="1" thickBot="1" x14ac:dyDescent="0.25">
      <c r="A58" s="413"/>
      <c r="B58" s="515"/>
      <c r="C58" s="1595" t="s">
        <v>305</v>
      </c>
      <c r="D58" s="1596"/>
      <c r="E58" s="1596"/>
      <c r="F58" s="1596"/>
      <c r="G58" s="1596"/>
      <c r="H58" s="1596"/>
      <c r="I58" s="1596"/>
      <c r="J58" s="1596"/>
      <c r="K58" s="1596"/>
      <c r="L58" s="1596"/>
      <c r="M58" s="1596"/>
      <c r="N58" s="1596"/>
      <c r="O58" s="1596"/>
      <c r="P58" s="1596"/>
      <c r="Q58" s="1597"/>
      <c r="R58" s="485"/>
      <c r="S58" s="471"/>
      <c r="T58" s="992"/>
      <c r="U58" s="1016"/>
      <c r="V58" s="992"/>
      <c r="W58" s="992"/>
    </row>
    <row r="59" spans="1:23" ht="3.75" customHeight="1" x14ac:dyDescent="0.2">
      <c r="A59" s="413"/>
      <c r="B59" s="515"/>
      <c r="C59" s="1592" t="s">
        <v>69</v>
      </c>
      <c r="D59" s="1592"/>
      <c r="F59" s="1000"/>
      <c r="G59" s="1000"/>
      <c r="H59" s="1000"/>
      <c r="I59" s="1000"/>
      <c r="J59" s="1000"/>
      <c r="K59" s="1000"/>
      <c r="L59" s="1000"/>
      <c r="M59" s="522"/>
      <c r="N59" s="522"/>
      <c r="O59" s="522"/>
      <c r="P59" s="522"/>
      <c r="Q59" s="522"/>
      <c r="R59" s="519"/>
      <c r="S59" s="471"/>
      <c r="T59" s="992"/>
      <c r="U59" s="1016"/>
      <c r="V59" s="992"/>
      <c r="W59" s="992"/>
    </row>
    <row r="60" spans="1:23" ht="13.5" customHeight="1" x14ac:dyDescent="0.2">
      <c r="A60" s="413"/>
      <c r="B60" s="482"/>
      <c r="C60" s="1593"/>
      <c r="D60" s="1593"/>
      <c r="E60" s="1600">
        <v>2015</v>
      </c>
      <c r="F60" s="1600"/>
      <c r="G60" s="1600"/>
      <c r="H60" s="1600"/>
      <c r="I60" s="1600"/>
      <c r="J60" s="1600"/>
      <c r="K60" s="1600"/>
      <c r="L60" s="1600"/>
      <c r="M60" s="1600"/>
      <c r="N60" s="1600"/>
      <c r="O60" s="1600"/>
      <c r="P60" s="1601">
        <v>2016</v>
      </c>
      <c r="Q60" s="1601"/>
      <c r="R60" s="471"/>
      <c r="S60" s="471"/>
      <c r="T60" s="1149"/>
      <c r="U60" s="1016"/>
      <c r="V60" s="992"/>
      <c r="W60" s="992"/>
    </row>
    <row r="61" spans="1:23" ht="12.75" customHeight="1" x14ac:dyDescent="0.2">
      <c r="A61" s="413"/>
      <c r="B61" s="482"/>
      <c r="C61" s="428"/>
      <c r="D61" s="428"/>
      <c r="E61" s="824" t="s">
        <v>103</v>
      </c>
      <c r="F61" s="824" t="s">
        <v>102</v>
      </c>
      <c r="G61" s="824" t="s">
        <v>101</v>
      </c>
      <c r="H61" s="824" t="s">
        <v>100</v>
      </c>
      <c r="I61" s="824" t="s">
        <v>99</v>
      </c>
      <c r="J61" s="824" t="s">
        <v>98</v>
      </c>
      <c r="K61" s="824" t="s">
        <v>97</v>
      </c>
      <c r="L61" s="824" t="s">
        <v>96</v>
      </c>
      <c r="M61" s="824" t="s">
        <v>95</v>
      </c>
      <c r="N61" s="824" t="s">
        <v>94</v>
      </c>
      <c r="O61" s="997" t="s">
        <v>93</v>
      </c>
      <c r="P61" s="824" t="s">
        <v>104</v>
      </c>
      <c r="Q61" s="824" t="s">
        <v>103</v>
      </c>
      <c r="R61" s="519"/>
      <c r="S61" s="471"/>
      <c r="T61" s="1149"/>
      <c r="U61" s="1016"/>
      <c r="V61" s="992"/>
      <c r="W61" s="992"/>
    </row>
    <row r="62" spans="1:23" ht="10.5" customHeight="1" x14ac:dyDescent="0.2">
      <c r="A62" s="413"/>
      <c r="B62" s="515"/>
      <c r="C62" s="1594" t="s">
        <v>92</v>
      </c>
      <c r="D62" s="1594"/>
      <c r="E62" s="1194"/>
      <c r="F62" s="1194"/>
      <c r="G62" s="1147"/>
      <c r="H62" s="1147"/>
      <c r="I62" s="1147"/>
      <c r="J62" s="1147"/>
      <c r="K62" s="1147"/>
      <c r="L62" s="1147"/>
      <c r="M62" s="1147"/>
      <c r="N62" s="1147"/>
      <c r="O62" s="1147"/>
      <c r="P62" s="1147"/>
      <c r="Q62" s="1147"/>
      <c r="R62" s="519"/>
      <c r="S62" s="471"/>
      <c r="T62" s="1149"/>
      <c r="U62" s="1016"/>
      <c r="V62" s="992"/>
      <c r="W62" s="992"/>
    </row>
    <row r="63" spans="1:23" s="527" customFormat="1" ht="9.75" customHeight="1" x14ac:dyDescent="0.2">
      <c r="A63" s="524"/>
      <c r="B63" s="525"/>
      <c r="C63" s="526" t="s">
        <v>91</v>
      </c>
      <c r="D63" s="442"/>
      <c r="E63" s="1148">
        <v>1.89</v>
      </c>
      <c r="F63" s="1148">
        <v>0.32</v>
      </c>
      <c r="G63" s="1148">
        <v>0.43</v>
      </c>
      <c r="H63" s="1148">
        <v>-0.08</v>
      </c>
      <c r="I63" s="1148">
        <v>-0.72</v>
      </c>
      <c r="J63" s="1148">
        <v>-0.34</v>
      </c>
      <c r="K63" s="1148">
        <v>0.79</v>
      </c>
      <c r="L63" s="1148">
        <v>0.09</v>
      </c>
      <c r="M63" s="1148">
        <v>-0.2</v>
      </c>
      <c r="N63" s="1148">
        <v>-0.26</v>
      </c>
      <c r="O63" s="1148">
        <v>-1.04</v>
      </c>
      <c r="P63" s="1148">
        <v>-0.45</v>
      </c>
      <c r="Q63" s="1148">
        <v>1.94</v>
      </c>
      <c r="R63" s="459"/>
      <c r="S63" s="459"/>
      <c r="T63" s="992"/>
      <c r="U63" s="1016"/>
      <c r="V63" s="992"/>
      <c r="W63" s="992"/>
    </row>
    <row r="64" spans="1:23" s="527" customFormat="1" ht="9.75" customHeight="1" x14ac:dyDescent="0.2">
      <c r="A64" s="524"/>
      <c r="B64" s="525"/>
      <c r="C64" s="526" t="s">
        <v>90</v>
      </c>
      <c r="D64" s="442"/>
      <c r="E64" s="1148">
        <v>0.31</v>
      </c>
      <c r="F64" s="1148">
        <v>0.4</v>
      </c>
      <c r="G64" s="1148">
        <v>0.95</v>
      </c>
      <c r="H64" s="1148">
        <v>0.8</v>
      </c>
      <c r="I64" s="1148">
        <v>0.77</v>
      </c>
      <c r="J64" s="1148">
        <v>0.66</v>
      </c>
      <c r="K64" s="1148">
        <v>0.88</v>
      </c>
      <c r="L64" s="1148">
        <v>0.63</v>
      </c>
      <c r="M64" s="1148">
        <v>0.64</v>
      </c>
      <c r="N64" s="1148">
        <v>0.4</v>
      </c>
      <c r="O64" s="1148">
        <v>0.78</v>
      </c>
      <c r="P64" s="1148">
        <v>0.4</v>
      </c>
      <c r="Q64" s="1148">
        <v>0.45</v>
      </c>
      <c r="R64" s="459"/>
      <c r="S64" s="459"/>
      <c r="T64" s="992"/>
      <c r="U64" s="1016"/>
      <c r="V64" s="992"/>
      <c r="W64" s="992"/>
    </row>
    <row r="65" spans="1:23" s="527" customFormat="1" ht="11.25" customHeight="1" x14ac:dyDescent="0.2">
      <c r="A65" s="524"/>
      <c r="B65" s="525"/>
      <c r="C65" s="526" t="s">
        <v>263</v>
      </c>
      <c r="D65" s="442"/>
      <c r="E65" s="1148">
        <v>-0.27</v>
      </c>
      <c r="F65" s="1148">
        <v>-0.22</v>
      </c>
      <c r="G65" s="1148">
        <v>-0.11</v>
      </c>
      <c r="H65" s="1148">
        <v>-0.01</v>
      </c>
      <c r="I65" s="1148">
        <v>0.13</v>
      </c>
      <c r="J65" s="1148">
        <v>0.22</v>
      </c>
      <c r="K65" s="1148">
        <v>0.32</v>
      </c>
      <c r="L65" s="1148">
        <v>0.37</v>
      </c>
      <c r="M65" s="1148">
        <v>0.42</v>
      </c>
      <c r="N65" s="1148">
        <v>0.49</v>
      </c>
      <c r="O65" s="1148">
        <v>0.59</v>
      </c>
      <c r="P65" s="1148">
        <v>0.64</v>
      </c>
      <c r="Q65" s="1148">
        <v>0.65</v>
      </c>
      <c r="R65" s="459"/>
      <c r="S65" s="459"/>
      <c r="T65" s="992"/>
      <c r="U65" s="1016"/>
      <c r="V65" s="992"/>
      <c r="W65" s="992"/>
    </row>
    <row r="66" spans="1:23" ht="11.25" customHeight="1" x14ac:dyDescent="0.2">
      <c r="A66" s="413"/>
      <c r="B66" s="515"/>
      <c r="C66" s="975" t="s">
        <v>89</v>
      </c>
      <c r="D66" s="523"/>
      <c r="E66" s="528"/>
      <c r="F66" s="185"/>
      <c r="G66" s="576"/>
      <c r="H66" s="576"/>
      <c r="I66" s="576"/>
      <c r="J66" s="85"/>
      <c r="K66" s="528"/>
      <c r="L66" s="576"/>
      <c r="M66" s="576"/>
      <c r="N66" s="576"/>
      <c r="O66" s="576"/>
      <c r="P66" s="576"/>
      <c r="Q66" s="529"/>
      <c r="R66" s="519"/>
      <c r="S66" s="471"/>
      <c r="T66" s="992"/>
      <c r="U66" s="1016"/>
      <c r="V66" s="992"/>
      <c r="W66" s="992"/>
    </row>
    <row r="67" spans="1:23" ht="9.75" customHeight="1" x14ac:dyDescent="0.2">
      <c r="A67" s="413"/>
      <c r="B67" s="530"/>
      <c r="C67" s="480"/>
      <c r="D67" s="772" t="s">
        <v>570</v>
      </c>
      <c r="E67" s="618"/>
      <c r="F67" s="620"/>
      <c r="G67" s="80"/>
      <c r="H67" s="80"/>
      <c r="I67" s="80"/>
      <c r="J67" s="621">
        <v>34.44951246824899</v>
      </c>
      <c r="K67" s="528"/>
      <c r="L67" s="576"/>
      <c r="M67" s="576"/>
      <c r="N67" s="576"/>
      <c r="O67" s="576"/>
      <c r="P67" s="576"/>
      <c r="Q67" s="984">
        <f>+J67</f>
        <v>34.44951246824899</v>
      </c>
      <c r="R67" s="519"/>
      <c r="S67" s="471"/>
      <c r="T67" s="992"/>
      <c r="U67" s="1016"/>
      <c r="V67" s="992"/>
      <c r="W67" s="992"/>
    </row>
    <row r="68" spans="1:23" ht="9.75" customHeight="1" x14ac:dyDescent="0.2">
      <c r="A68" s="413"/>
      <c r="B68" s="531"/>
      <c r="C68" s="442"/>
      <c r="D68" s="622" t="s">
        <v>571</v>
      </c>
      <c r="E68" s="623"/>
      <c r="F68" s="623"/>
      <c r="G68" s="623"/>
      <c r="H68" s="623"/>
      <c r="I68" s="623"/>
      <c r="J68" s="621">
        <v>20.90318602698078</v>
      </c>
      <c r="K68" s="528"/>
      <c r="L68" s="205"/>
      <c r="M68" s="576"/>
      <c r="N68" s="576"/>
      <c r="O68" s="576"/>
      <c r="P68" s="576"/>
      <c r="Q68" s="984">
        <f t="shared" ref="Q68:Q71" si="0">+J68</f>
        <v>20.90318602698078</v>
      </c>
      <c r="R68" s="532"/>
      <c r="S68" s="532"/>
    </row>
    <row r="69" spans="1:23" ht="9.75" customHeight="1" x14ac:dyDescent="0.2">
      <c r="A69" s="413"/>
      <c r="B69" s="531"/>
      <c r="C69" s="442"/>
      <c r="D69" s="622" t="s">
        <v>572</v>
      </c>
      <c r="E69" s="618"/>
      <c r="F69" s="186"/>
      <c r="G69" s="186"/>
      <c r="H69" s="80"/>
      <c r="I69" s="187"/>
      <c r="J69" s="621">
        <v>19.227353463587924</v>
      </c>
      <c r="K69" s="528"/>
      <c r="L69" s="205"/>
      <c r="M69" s="576"/>
      <c r="N69" s="576"/>
      <c r="O69" s="576"/>
      <c r="P69" s="576"/>
      <c r="Q69" s="984">
        <f t="shared" si="0"/>
        <v>19.227353463587924</v>
      </c>
      <c r="R69" s="533"/>
      <c r="S69" s="471"/>
    </row>
    <row r="70" spans="1:23" ht="9.75" customHeight="1" x14ac:dyDescent="0.2">
      <c r="A70" s="413"/>
      <c r="B70" s="531"/>
      <c r="C70" s="442"/>
      <c r="D70" s="622" t="s">
        <v>573</v>
      </c>
      <c r="E70" s="624"/>
      <c r="F70" s="622"/>
      <c r="G70" s="622"/>
      <c r="H70" s="622"/>
      <c r="I70" s="622"/>
      <c r="J70" s="621">
        <v>18.130984664858762</v>
      </c>
      <c r="K70" s="528"/>
      <c r="L70" s="205"/>
      <c r="M70" s="576"/>
      <c r="N70" s="576"/>
      <c r="O70" s="576"/>
      <c r="P70" s="576"/>
      <c r="Q70" s="984">
        <f t="shared" si="0"/>
        <v>18.130984664858762</v>
      </c>
      <c r="R70" s="533"/>
      <c r="S70" s="471"/>
    </row>
    <row r="71" spans="1:23" ht="9.75" customHeight="1" x14ac:dyDescent="0.2">
      <c r="A71" s="413"/>
      <c r="B71" s="531"/>
      <c r="C71" s="442"/>
      <c r="D71" s="625" t="s">
        <v>574</v>
      </c>
      <c r="E71" s="626"/>
      <c r="F71" s="626"/>
      <c r="G71" s="626"/>
      <c r="H71" s="626"/>
      <c r="I71" s="626"/>
      <c r="J71" s="621">
        <v>12.156492552968334</v>
      </c>
      <c r="K71" s="528"/>
      <c r="L71" s="205"/>
      <c r="M71" s="576"/>
      <c r="N71" s="576"/>
      <c r="O71" s="576"/>
      <c r="P71" s="576"/>
      <c r="Q71" s="984">
        <f t="shared" si="0"/>
        <v>12.156492552968334</v>
      </c>
      <c r="R71" s="533"/>
      <c r="S71" s="471"/>
    </row>
    <row r="72" spans="1:23" ht="9.75" customHeight="1" x14ac:dyDescent="0.2">
      <c r="A72" s="413"/>
      <c r="B72" s="531"/>
      <c r="C72" s="442"/>
      <c r="D72" s="622" t="s">
        <v>575</v>
      </c>
      <c r="E72" s="186"/>
      <c r="F72" s="186"/>
      <c r="G72" s="186"/>
      <c r="H72" s="80"/>
      <c r="I72" s="187"/>
      <c r="J72" s="529">
        <v>-4.942236756304319</v>
      </c>
      <c r="K72" s="528"/>
      <c r="L72" s="205"/>
      <c r="M72" s="576"/>
      <c r="N72" s="576"/>
      <c r="O72" s="576"/>
      <c r="P72" s="576"/>
      <c r="Q72" s="528"/>
      <c r="R72" s="533"/>
      <c r="S72" s="471"/>
    </row>
    <row r="73" spans="1:23" ht="9.75" customHeight="1" x14ac:dyDescent="0.2">
      <c r="A73" s="413"/>
      <c r="B73" s="531"/>
      <c r="C73" s="442"/>
      <c r="D73" s="622" t="s">
        <v>576</v>
      </c>
      <c r="E73" s="619"/>
      <c r="F73" s="187"/>
      <c r="G73" s="187"/>
      <c r="H73" s="80"/>
      <c r="I73" s="187"/>
      <c r="J73" s="529">
        <v>-4.1499238506612413</v>
      </c>
      <c r="K73" s="528"/>
      <c r="L73" s="205"/>
      <c r="M73" s="576"/>
      <c r="N73" s="576"/>
      <c r="O73" s="576"/>
      <c r="P73" s="576"/>
      <c r="Q73" s="627"/>
      <c r="R73" s="533"/>
      <c r="S73" s="471"/>
    </row>
    <row r="74" spans="1:23" ht="9.75" customHeight="1" x14ac:dyDescent="0.2">
      <c r="A74" s="413"/>
      <c r="B74" s="531"/>
      <c r="C74" s="442"/>
      <c r="D74" s="622" t="s">
        <v>577</v>
      </c>
      <c r="E74" s="619"/>
      <c r="F74" s="187"/>
      <c r="G74" s="187"/>
      <c r="H74" s="80"/>
      <c r="I74" s="187"/>
      <c r="J74" s="529">
        <v>-2.6330911366219456</v>
      </c>
      <c r="K74" s="528"/>
      <c r="L74" s="205"/>
      <c r="M74" s="576"/>
      <c r="N74" s="576"/>
      <c r="O74" s="576"/>
      <c r="P74" s="576"/>
      <c r="Q74" s="627"/>
      <c r="R74" s="533"/>
      <c r="S74" s="471"/>
    </row>
    <row r="75" spans="1:23" ht="9.75" customHeight="1" x14ac:dyDescent="0.2">
      <c r="A75" s="413"/>
      <c r="B75" s="531"/>
      <c r="C75" s="442"/>
      <c r="D75" s="622" t="s">
        <v>578</v>
      </c>
      <c r="E75" s="619"/>
      <c r="F75" s="187"/>
      <c r="G75" s="187"/>
      <c r="H75" s="80"/>
      <c r="I75" s="187"/>
      <c r="J75" s="529">
        <v>-2.04711945873427</v>
      </c>
      <c r="K75" s="528"/>
      <c r="L75" s="205"/>
      <c r="M75" s="576"/>
      <c r="N75" s="576"/>
      <c r="O75" s="576"/>
      <c r="P75" s="576"/>
      <c r="Q75" s="627"/>
      <c r="R75" s="533"/>
      <c r="S75" s="471"/>
    </row>
    <row r="76" spans="1:23" ht="9.75" customHeight="1" x14ac:dyDescent="0.2">
      <c r="A76" s="413"/>
      <c r="B76" s="531"/>
      <c r="C76" s="442"/>
      <c r="D76" s="622" t="s">
        <v>579</v>
      </c>
      <c r="E76" s="619"/>
      <c r="F76" s="186"/>
      <c r="G76" s="186"/>
      <c r="H76" s="80"/>
      <c r="I76" s="187"/>
      <c r="J76" s="529">
        <v>-1.6582130316035948</v>
      </c>
      <c r="K76" s="528"/>
      <c r="L76" s="205"/>
      <c r="M76" s="576"/>
      <c r="N76" s="576"/>
      <c r="O76" s="576"/>
      <c r="P76" s="576"/>
      <c r="Q76" s="528"/>
      <c r="R76" s="533"/>
      <c r="S76" s="471"/>
    </row>
    <row r="77" spans="1:23" ht="0.75" customHeight="1" x14ac:dyDescent="0.2">
      <c r="A77" s="413"/>
      <c r="B77" s="531"/>
      <c r="C77" s="442"/>
      <c r="D77" s="534"/>
      <c r="E77" s="528"/>
      <c r="F77" s="186"/>
      <c r="G77" s="186"/>
      <c r="H77" s="80"/>
      <c r="I77" s="187"/>
      <c r="J77" s="529"/>
      <c r="K77" s="528"/>
      <c r="L77" s="205"/>
      <c r="M77" s="576"/>
      <c r="N77" s="576"/>
      <c r="O77" s="576"/>
      <c r="P77" s="576"/>
      <c r="Q77" s="528"/>
      <c r="R77" s="533"/>
      <c r="S77" s="471"/>
    </row>
    <row r="78" spans="1:23" ht="13.5" customHeight="1" x14ac:dyDescent="0.2">
      <c r="A78" s="413"/>
      <c r="B78" s="535"/>
      <c r="C78" s="517" t="s">
        <v>244</v>
      </c>
      <c r="D78" s="534"/>
      <c r="E78" s="517"/>
      <c r="F78" s="517"/>
      <c r="G78" s="536" t="s">
        <v>88</v>
      </c>
      <c r="H78" s="517"/>
      <c r="I78" s="517"/>
      <c r="J78" s="517"/>
      <c r="K78" s="517"/>
      <c r="L78" s="517"/>
      <c r="M78" s="517"/>
      <c r="N78" s="517"/>
      <c r="O78" s="188"/>
      <c r="P78" s="188"/>
      <c r="Q78" s="188"/>
      <c r="R78" s="519"/>
      <c r="S78" s="471"/>
    </row>
    <row r="79" spans="1:23" ht="3" customHeight="1" x14ac:dyDescent="0.2">
      <c r="A79" s="413"/>
      <c r="B79" s="535"/>
      <c r="C79" s="517"/>
      <c r="D79" s="534"/>
      <c r="E79" s="517"/>
      <c r="F79" s="517"/>
      <c r="G79" s="536"/>
      <c r="H79" s="517"/>
      <c r="I79" s="517"/>
      <c r="J79" s="517"/>
      <c r="K79" s="517"/>
      <c r="L79" s="517"/>
      <c r="M79" s="517"/>
      <c r="N79" s="517"/>
      <c r="O79" s="188"/>
      <c r="P79" s="188"/>
      <c r="Q79" s="188"/>
      <c r="R79" s="519"/>
      <c r="S79" s="471"/>
    </row>
    <row r="80" spans="1:23" s="136" customFormat="1" ht="13.5" customHeight="1" x14ac:dyDescent="0.2">
      <c r="A80" s="135"/>
      <c r="B80" s="248">
        <v>16</v>
      </c>
      <c r="C80" s="1550">
        <v>42461</v>
      </c>
      <c r="D80" s="1550"/>
      <c r="E80" s="1550"/>
      <c r="F80" s="137"/>
      <c r="G80" s="137"/>
      <c r="H80" s="137"/>
      <c r="I80" s="137"/>
      <c r="J80" s="137"/>
      <c r="K80" s="137"/>
      <c r="L80" s="137"/>
      <c r="M80" s="137"/>
      <c r="N80" s="137"/>
      <c r="P80" s="135"/>
      <c r="R80" s="141"/>
      <c r="U80" s="1017"/>
    </row>
  </sheetData>
  <mergeCells count="45">
    <mergeCell ref="C80:E80"/>
    <mergeCell ref="C38:D38"/>
    <mergeCell ref="C39:D39"/>
    <mergeCell ref="C40:D40"/>
    <mergeCell ref="C41:D41"/>
    <mergeCell ref="C42:Q42"/>
    <mergeCell ref="C59:D60"/>
    <mergeCell ref="C62:D62"/>
    <mergeCell ref="C58:Q58"/>
    <mergeCell ref="C53:D53"/>
    <mergeCell ref="C43:Q43"/>
    <mergeCell ref="C47:D47"/>
    <mergeCell ref="C46:D46"/>
    <mergeCell ref="E60:O60"/>
    <mergeCell ref="P60:Q60"/>
    <mergeCell ref="C31:D31"/>
    <mergeCell ref="C34:D34"/>
    <mergeCell ref="C1:F1"/>
    <mergeCell ref="C4:Q4"/>
    <mergeCell ref="C6:Q6"/>
    <mergeCell ref="C7:D8"/>
    <mergeCell ref="G7:I7"/>
    <mergeCell ref="J7:L7"/>
    <mergeCell ref="M7:O7"/>
    <mergeCell ref="P7:Q7"/>
    <mergeCell ref="J1:P1"/>
    <mergeCell ref="C10:D10"/>
    <mergeCell ref="E8:N8"/>
    <mergeCell ref="O8:Q8"/>
    <mergeCell ref="C35:D35"/>
    <mergeCell ref="C36:D36"/>
    <mergeCell ref="C37:D37"/>
    <mergeCell ref="C20:D20"/>
    <mergeCell ref="C21:D21"/>
    <mergeCell ref="C22:D22"/>
    <mergeCell ref="C23:D23"/>
    <mergeCell ref="C29:D29"/>
    <mergeCell ref="C24:D24"/>
    <mergeCell ref="C25:D25"/>
    <mergeCell ref="C26:D26"/>
    <mergeCell ref="C27:D27"/>
    <mergeCell ref="C28:D28"/>
    <mergeCell ref="C32:D32"/>
    <mergeCell ref="C30:D30"/>
    <mergeCell ref="C33:D33"/>
  </mergeCells>
  <conditionalFormatting sqref="E45:Q45 E61:Q61 E9:Q9">
    <cfRule type="cellIs" dxfId="12" priority="40" operator="equal">
      <formula>"jan."</formula>
    </cfRule>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Q61"/>
  <sheetViews>
    <sheetView zoomScaleNormal="100" workbookViewId="0"/>
  </sheetViews>
  <sheetFormatPr defaultRowHeight="12.75" x14ac:dyDescent="0.2"/>
  <cols>
    <col min="1" max="1" width="1" style="136" customWidth="1"/>
    <col min="2" max="2" width="2.5703125" style="465" customWidth="1"/>
    <col min="3" max="3" width="1" style="136" customWidth="1"/>
    <col min="4" max="4" width="26.5703125" style="136" customWidth="1"/>
    <col min="5" max="5" width="0.28515625" style="136" customWidth="1"/>
    <col min="6" max="6" width="6.85546875" style="136" customWidth="1"/>
    <col min="7" max="7" width="6.7109375" style="136" customWidth="1"/>
    <col min="8" max="8" width="7" style="136" customWidth="1"/>
    <col min="9" max="9" width="6.85546875" style="136" customWidth="1"/>
    <col min="10" max="10" width="6.7109375" style="136" customWidth="1"/>
    <col min="11" max="11" width="7" style="136" customWidth="1"/>
    <col min="12" max="12" width="6.85546875" style="136" customWidth="1"/>
    <col min="13" max="13" width="6.7109375" style="136" customWidth="1"/>
    <col min="14" max="14" width="7" style="136" customWidth="1"/>
    <col min="15" max="15" width="6.85546875" style="136" customWidth="1"/>
    <col min="16" max="16" width="2.5703125" style="993" customWidth="1"/>
    <col min="17" max="17" width="1" style="993" customWidth="1"/>
    <col min="18" max="16384" width="9.140625" style="136"/>
  </cols>
  <sheetData>
    <row r="1" spans="1:17" ht="13.5" customHeight="1" x14ac:dyDescent="0.2">
      <c r="A1" s="135"/>
      <c r="B1" s="1605" t="s">
        <v>436</v>
      </c>
      <c r="C1" s="1605"/>
      <c r="D1" s="1605"/>
      <c r="E1" s="466"/>
      <c r="F1" s="466"/>
      <c r="G1" s="466"/>
      <c r="H1" s="466"/>
      <c r="I1" s="466"/>
      <c r="J1" s="466"/>
      <c r="K1" s="466"/>
      <c r="L1" s="466"/>
      <c r="M1" s="466"/>
      <c r="N1" s="466"/>
      <c r="O1" s="466"/>
      <c r="P1" s="466"/>
      <c r="Q1" s="466"/>
    </row>
    <row r="2" spans="1:17" ht="6" customHeight="1" x14ac:dyDescent="0.2">
      <c r="A2" s="135"/>
      <c r="B2" s="1606"/>
      <c r="C2" s="1606"/>
      <c r="D2" s="1606"/>
      <c r="E2" s="1606"/>
      <c r="F2" s="1606"/>
      <c r="G2" s="1269"/>
      <c r="H2" s="1606"/>
      <c r="I2" s="1606"/>
      <c r="J2" s="1606"/>
      <c r="K2" s="1606"/>
      <c r="L2" s="1606"/>
      <c r="M2" s="1606"/>
      <c r="N2" s="1606"/>
      <c r="O2" s="1269"/>
      <c r="P2" s="467"/>
      <c r="Q2" s="1150"/>
    </row>
    <row r="3" spans="1:17" ht="10.5" customHeight="1" thickBot="1" x14ac:dyDescent="0.25">
      <c r="A3" s="135"/>
      <c r="B3" s="408"/>
      <c r="C3" s="906"/>
      <c r="D3" s="906"/>
      <c r="E3" s="906"/>
      <c r="F3" s="906"/>
      <c r="G3" s="906"/>
      <c r="H3" s="906"/>
      <c r="I3" s="906"/>
      <c r="J3" s="906"/>
      <c r="K3" s="906"/>
      <c r="L3" s="906"/>
      <c r="M3" s="906"/>
      <c r="N3" s="906"/>
      <c r="O3" s="1326" t="s">
        <v>73</v>
      </c>
      <c r="P3" s="468"/>
      <c r="Q3" s="1150"/>
    </row>
    <row r="4" spans="1:17" ht="13.5" customHeight="1" thickBot="1" x14ac:dyDescent="0.25">
      <c r="A4" s="135"/>
      <c r="B4" s="408"/>
      <c r="C4" s="1607" t="s">
        <v>521</v>
      </c>
      <c r="D4" s="1608"/>
      <c r="E4" s="1608"/>
      <c r="F4" s="1608"/>
      <c r="G4" s="1608"/>
      <c r="H4" s="1608"/>
      <c r="I4" s="1608"/>
      <c r="J4" s="1608"/>
      <c r="K4" s="1608"/>
      <c r="L4" s="1608"/>
      <c r="M4" s="1608"/>
      <c r="N4" s="1608"/>
      <c r="O4" s="1609"/>
      <c r="P4" s="468"/>
      <c r="Q4" s="1150"/>
    </row>
    <row r="5" spans="1:17" ht="4.5" customHeight="1" x14ac:dyDescent="0.2">
      <c r="A5" s="135"/>
      <c r="B5" s="408"/>
      <c r="C5" s="1602" t="s">
        <v>78</v>
      </c>
      <c r="D5" s="1602"/>
      <c r="E5" s="1327"/>
      <c r="F5" s="1327"/>
      <c r="G5" s="1327"/>
      <c r="H5" s="1327"/>
      <c r="I5" s="1327"/>
      <c r="J5" s="1327"/>
      <c r="K5" s="1327"/>
      <c r="L5" s="1327"/>
      <c r="M5" s="1327"/>
      <c r="N5" s="1327"/>
      <c r="O5" s="1327"/>
      <c r="P5" s="468"/>
      <c r="Q5" s="1150"/>
    </row>
    <row r="6" spans="1:17" ht="13.5" customHeight="1" x14ac:dyDescent="0.2">
      <c r="A6" s="135"/>
      <c r="B6" s="408"/>
      <c r="C6" s="1603"/>
      <c r="D6" s="1603"/>
      <c r="E6" s="1327"/>
      <c r="F6" s="1604">
        <v>2009</v>
      </c>
      <c r="G6" s="1604"/>
      <c r="H6" s="1604">
        <v>2010</v>
      </c>
      <c r="I6" s="1604"/>
      <c r="J6" s="1604">
        <v>2011</v>
      </c>
      <c r="K6" s="1604"/>
      <c r="L6" s="1604">
        <v>2012</v>
      </c>
      <c r="M6" s="1604"/>
      <c r="N6" s="1604">
        <v>2013</v>
      </c>
      <c r="O6" s="1604"/>
      <c r="P6" s="468"/>
      <c r="Q6" s="1150"/>
    </row>
    <row r="7" spans="1:17" ht="4.5" customHeight="1" x14ac:dyDescent="0.2">
      <c r="A7" s="135"/>
      <c r="B7" s="408"/>
      <c r="C7" s="1327"/>
      <c r="D7" s="1327"/>
      <c r="E7" s="1327"/>
      <c r="F7" s="1611"/>
      <c r="G7" s="1611"/>
      <c r="H7" s="1612"/>
      <c r="I7" s="1612"/>
      <c r="J7" s="1611"/>
      <c r="K7" s="1611"/>
      <c r="L7" s="1611"/>
      <c r="M7" s="1611"/>
      <c r="N7" s="1611"/>
      <c r="O7" s="1611"/>
      <c r="P7" s="468"/>
      <c r="Q7" s="1150"/>
    </row>
    <row r="8" spans="1:17" s="141" customFormat="1" ht="15.75" customHeight="1" x14ac:dyDescent="0.2">
      <c r="A8" s="139"/>
      <c r="B8" s="1328"/>
      <c r="C8" s="1613" t="s">
        <v>522</v>
      </c>
      <c r="D8" s="1613"/>
      <c r="E8" s="1329"/>
      <c r="F8" s="1610">
        <v>217393</v>
      </c>
      <c r="G8" s="1610"/>
      <c r="H8" s="1610">
        <v>215632</v>
      </c>
      <c r="I8" s="1610"/>
      <c r="J8" s="1610">
        <v>209182.99999998396</v>
      </c>
      <c r="K8" s="1610"/>
      <c r="L8" s="1610">
        <v>193611</v>
      </c>
      <c r="M8" s="1610"/>
      <c r="N8" s="1610">
        <v>195577.99999998178</v>
      </c>
      <c r="O8" s="1610"/>
      <c r="P8" s="1330"/>
      <c r="Q8" s="1331"/>
    </row>
    <row r="9" spans="1:17" s="141" customFormat="1" ht="13.5" customHeight="1" x14ac:dyDescent="0.2">
      <c r="A9" s="139"/>
      <c r="B9" s="1328"/>
      <c r="C9" s="1332"/>
      <c r="D9" s="1333" t="s">
        <v>523</v>
      </c>
      <c r="E9" s="1329"/>
      <c r="F9" s="1614">
        <v>217176</v>
      </c>
      <c r="G9" s="1614"/>
      <c r="H9" s="1614">
        <v>215424</v>
      </c>
      <c r="I9" s="1614"/>
      <c r="J9" s="1614">
        <v>208986.99999998402</v>
      </c>
      <c r="K9" s="1614"/>
      <c r="L9" s="1614">
        <v>193436</v>
      </c>
      <c r="M9" s="1614"/>
      <c r="N9" s="1614">
        <v>195417.99999998178</v>
      </c>
      <c r="O9" s="1614"/>
      <c r="P9" s="1330"/>
      <c r="Q9" s="1331"/>
    </row>
    <row r="10" spans="1:17" s="141" customFormat="1" ht="13.5" customHeight="1" x14ac:dyDescent="0.2">
      <c r="A10" s="139"/>
      <c r="B10" s="1328"/>
      <c r="C10" s="1332"/>
      <c r="D10" s="1333" t="s">
        <v>524</v>
      </c>
      <c r="E10" s="1329"/>
      <c r="F10" s="1614">
        <v>217</v>
      </c>
      <c r="G10" s="1614"/>
      <c r="H10" s="1614">
        <v>208</v>
      </c>
      <c r="I10" s="1614"/>
      <c r="J10" s="1614">
        <v>196</v>
      </c>
      <c r="K10" s="1614"/>
      <c r="L10" s="1614">
        <v>175</v>
      </c>
      <c r="M10" s="1614"/>
      <c r="N10" s="1614">
        <v>160</v>
      </c>
      <c r="O10" s="1614"/>
      <c r="P10" s="1330"/>
      <c r="Q10" s="1331"/>
    </row>
    <row r="11" spans="1:17" s="141" customFormat="1" ht="23.25" customHeight="1" x14ac:dyDescent="0.2">
      <c r="A11" s="139"/>
      <c r="B11" s="1328"/>
      <c r="C11" s="1613" t="s">
        <v>525</v>
      </c>
      <c r="D11" s="1613"/>
      <c r="E11" s="1329"/>
      <c r="F11" s="1610">
        <v>160673</v>
      </c>
      <c r="G11" s="1610"/>
      <c r="H11" s="1610">
        <v>150304</v>
      </c>
      <c r="I11" s="1610"/>
      <c r="J11" s="1610">
        <v>145212.00000000137</v>
      </c>
      <c r="K11" s="1610"/>
      <c r="L11" s="1610">
        <v>132844.00000000911</v>
      </c>
      <c r="M11" s="1610"/>
      <c r="N11" s="1610">
        <v>130531.99999998602</v>
      </c>
      <c r="O11" s="1610"/>
      <c r="P11" s="1330"/>
      <c r="Q11" s="1331"/>
    </row>
    <row r="12" spans="1:17" s="141" customFormat="1" ht="21" customHeight="1" x14ac:dyDescent="0.2">
      <c r="A12" s="139"/>
      <c r="B12" s="1328"/>
      <c r="C12" s="1613" t="s">
        <v>526</v>
      </c>
      <c r="D12" s="1613"/>
      <c r="E12" s="1329"/>
      <c r="F12" s="1610">
        <v>6643227</v>
      </c>
      <c r="G12" s="1610"/>
      <c r="H12" s="1610">
        <v>6088165</v>
      </c>
      <c r="I12" s="1610"/>
      <c r="J12" s="1610">
        <v>5632280.1093796296</v>
      </c>
      <c r="K12" s="1610"/>
      <c r="L12" s="1610">
        <v>5161343</v>
      </c>
      <c r="M12" s="1610"/>
      <c r="N12" s="1610">
        <v>4986266</v>
      </c>
      <c r="O12" s="1610"/>
      <c r="P12" s="1330"/>
      <c r="Q12" s="1331"/>
    </row>
    <row r="13" spans="1:17" s="160" customFormat="1" ht="10.5" customHeight="1" thickBot="1" x14ac:dyDescent="0.25">
      <c r="A13" s="158"/>
      <c r="B13" s="159"/>
      <c r="C13" s="1334"/>
      <c r="D13" s="1335"/>
      <c r="E13" s="1336"/>
      <c r="F13" s="1156"/>
      <c r="G13" s="1156"/>
      <c r="H13" s="1156"/>
      <c r="I13" s="1156"/>
      <c r="J13" s="1156"/>
      <c r="K13" s="1156"/>
      <c r="L13" s="1156"/>
      <c r="M13" s="1156"/>
      <c r="N13" s="1156"/>
      <c r="O13" s="1156"/>
      <c r="P13" s="1151"/>
      <c r="Q13" s="1152"/>
    </row>
    <row r="14" spans="1:17" s="141" customFormat="1" ht="13.5" customHeight="1" thickBot="1" x14ac:dyDescent="0.25">
      <c r="A14" s="139"/>
      <c r="B14" s="140"/>
      <c r="C14" s="1607" t="s">
        <v>527</v>
      </c>
      <c r="D14" s="1608"/>
      <c r="E14" s="1608"/>
      <c r="F14" s="1608"/>
      <c r="G14" s="1608"/>
      <c r="H14" s="1608"/>
      <c r="I14" s="1608"/>
      <c r="J14" s="1608"/>
      <c r="K14" s="1608"/>
      <c r="L14" s="1608"/>
      <c r="M14" s="1608"/>
      <c r="N14" s="1608"/>
      <c r="O14" s="1609"/>
      <c r="P14" s="468"/>
      <c r="Q14" s="1150"/>
    </row>
    <row r="15" spans="1:17" ht="4.5" customHeight="1" x14ac:dyDescent="0.2">
      <c r="A15" s="135"/>
      <c r="B15" s="137"/>
      <c r="C15" s="1616" t="s">
        <v>78</v>
      </c>
      <c r="D15" s="1616"/>
      <c r="E15" s="1337"/>
      <c r="F15" s="1338"/>
      <c r="G15" s="1338"/>
      <c r="H15" s="1338"/>
      <c r="I15" s="1338"/>
      <c r="J15" s="1338"/>
      <c r="K15" s="1338"/>
      <c r="L15" s="1338"/>
      <c r="M15" s="1338"/>
      <c r="N15" s="1338"/>
      <c r="O15" s="1338"/>
      <c r="P15" s="468"/>
      <c r="Q15" s="1150"/>
    </row>
    <row r="16" spans="1:17" ht="13.5" customHeight="1" x14ac:dyDescent="0.2">
      <c r="A16" s="135"/>
      <c r="B16" s="137"/>
      <c r="C16" s="1616"/>
      <c r="D16" s="1616"/>
      <c r="E16" s="1339"/>
      <c r="F16" s="1339"/>
      <c r="G16" s="1617">
        <v>2011</v>
      </c>
      <c r="H16" s="1617"/>
      <c r="I16" s="1617"/>
      <c r="J16" s="1617">
        <v>2012</v>
      </c>
      <c r="K16" s="1617"/>
      <c r="L16" s="1617"/>
      <c r="M16" s="1617">
        <v>2013</v>
      </c>
      <c r="N16" s="1617"/>
      <c r="O16" s="1617"/>
      <c r="P16" s="1151"/>
      <c r="Q16" s="1152"/>
    </row>
    <row r="17" spans="1:17" ht="21" customHeight="1" x14ac:dyDescent="0.2">
      <c r="A17" s="135"/>
      <c r="B17" s="137"/>
      <c r="C17" s="1339"/>
      <c r="D17" s="1339"/>
      <c r="E17" s="1339"/>
      <c r="F17" s="1339"/>
      <c r="G17" s="1340" t="s">
        <v>68</v>
      </c>
      <c r="H17" s="1341" t="s">
        <v>528</v>
      </c>
      <c r="I17" s="1341" t="s">
        <v>529</v>
      </c>
      <c r="J17" s="1340" t="s">
        <v>68</v>
      </c>
      <c r="K17" s="1341" t="s">
        <v>528</v>
      </c>
      <c r="L17" s="1341" t="s">
        <v>529</v>
      </c>
      <c r="M17" s="1340" t="s">
        <v>68</v>
      </c>
      <c r="N17" s="1341" t="s">
        <v>528</v>
      </c>
      <c r="O17" s="1341" t="s">
        <v>529</v>
      </c>
      <c r="P17" s="1151"/>
      <c r="Q17" s="1152"/>
    </row>
    <row r="18" spans="1:17" s="1143" customFormat="1" ht="16.5" customHeight="1" x14ac:dyDescent="0.2">
      <c r="A18" s="1141"/>
      <c r="B18" s="1142"/>
      <c r="C18" s="1615" t="s">
        <v>68</v>
      </c>
      <c r="D18" s="1615"/>
      <c r="E18" s="1342"/>
      <c r="F18" s="1343"/>
      <c r="G18" s="1344">
        <v>209182.99999998396</v>
      </c>
      <c r="H18" s="1344">
        <v>208986.99999998402</v>
      </c>
      <c r="I18" s="1344">
        <v>196</v>
      </c>
      <c r="J18" s="1344">
        <v>193611.00000001141</v>
      </c>
      <c r="K18" s="1344">
        <v>193436.00000001141</v>
      </c>
      <c r="L18" s="1344">
        <v>175</v>
      </c>
      <c r="M18" s="1344">
        <v>195577.99999998181</v>
      </c>
      <c r="N18" s="1344">
        <v>195417.99999998178</v>
      </c>
      <c r="O18" s="1344">
        <v>160</v>
      </c>
      <c r="P18" s="1153"/>
    </row>
    <row r="19" spans="1:17" ht="12.75" customHeight="1" x14ac:dyDescent="0.2">
      <c r="A19" s="135"/>
      <c r="B19" s="137"/>
      <c r="C19" s="1334"/>
      <c r="D19" s="1345" t="s">
        <v>530</v>
      </c>
      <c r="E19" s="1346"/>
      <c r="F19" s="1156"/>
      <c r="G19" s="1347">
        <v>473.07957116974427</v>
      </c>
      <c r="H19" s="1347">
        <v>473.07957116974427</v>
      </c>
      <c r="I19" s="1347">
        <v>0</v>
      </c>
      <c r="J19" s="1347">
        <v>343.57724030054862</v>
      </c>
      <c r="K19" s="1347">
        <v>341.57724030054862</v>
      </c>
      <c r="L19" s="1347">
        <v>2</v>
      </c>
      <c r="M19" s="1347">
        <v>264.2083605771038</v>
      </c>
      <c r="N19" s="1347">
        <v>264.2083605771038</v>
      </c>
      <c r="O19" s="1347">
        <v>0</v>
      </c>
      <c r="P19" s="1151"/>
      <c r="Q19" s="1152"/>
    </row>
    <row r="20" spans="1:17" ht="12.75" customHeight="1" x14ac:dyDescent="0.2">
      <c r="A20" s="135"/>
      <c r="B20" s="137"/>
      <c r="C20" s="1334"/>
      <c r="D20" s="1345" t="s">
        <v>531</v>
      </c>
      <c r="E20" s="1346"/>
      <c r="F20" s="1156"/>
      <c r="G20" s="1347">
        <v>19912.603719059112</v>
      </c>
      <c r="H20" s="1347">
        <v>19901.603719059112</v>
      </c>
      <c r="I20" s="1347">
        <v>11</v>
      </c>
      <c r="J20" s="1347">
        <v>17277.598828278657</v>
      </c>
      <c r="K20" s="1347">
        <v>17271.598828278657</v>
      </c>
      <c r="L20" s="1347">
        <v>6</v>
      </c>
      <c r="M20" s="1347">
        <v>15735.317569303556</v>
      </c>
      <c r="N20" s="1347">
        <v>15727.317569303556</v>
      </c>
      <c r="O20" s="1347">
        <v>8</v>
      </c>
      <c r="P20" s="1151"/>
      <c r="Q20" s="1154"/>
    </row>
    <row r="21" spans="1:17" ht="12.75" customHeight="1" x14ac:dyDescent="0.2">
      <c r="A21" s="135"/>
      <c r="B21" s="137"/>
      <c r="C21" s="1334"/>
      <c r="D21" s="1345" t="s">
        <v>532</v>
      </c>
      <c r="E21" s="1348"/>
      <c r="F21" s="1156"/>
      <c r="G21" s="1347">
        <v>53233.940964148227</v>
      </c>
      <c r="H21" s="1347">
        <v>53205.94096414822</v>
      </c>
      <c r="I21" s="1347">
        <v>28</v>
      </c>
      <c r="J21" s="1347">
        <v>50190.389172828611</v>
      </c>
      <c r="K21" s="1347">
        <v>50162.389172828611</v>
      </c>
      <c r="L21" s="1347">
        <v>28</v>
      </c>
      <c r="M21" s="1347">
        <v>47462.288422821854</v>
      </c>
      <c r="N21" s="1347">
        <v>47440.288422821861</v>
      </c>
      <c r="O21" s="1347">
        <v>22</v>
      </c>
      <c r="P21" s="1151"/>
      <c r="Q21" s="1155"/>
    </row>
    <row r="22" spans="1:17" s="160" customFormat="1" ht="12.75" customHeight="1" x14ac:dyDescent="0.2">
      <c r="A22" s="158"/>
      <c r="B22" s="159"/>
      <c r="C22" s="1334"/>
      <c r="D22" s="1345" t="s">
        <v>533</v>
      </c>
      <c r="E22" s="1336"/>
      <c r="F22" s="1156"/>
      <c r="G22" s="1347">
        <v>59415.188638606051</v>
      </c>
      <c r="H22" s="1347">
        <v>59370.188638606043</v>
      </c>
      <c r="I22" s="1347">
        <v>45</v>
      </c>
      <c r="J22" s="1347">
        <v>56630.274196364298</v>
      </c>
      <c r="K22" s="1347">
        <v>56592.274196364298</v>
      </c>
      <c r="L22" s="1347">
        <v>38</v>
      </c>
      <c r="M22" s="1347">
        <v>56435.730498245139</v>
      </c>
      <c r="N22" s="1347">
        <v>56393.730498245146</v>
      </c>
      <c r="O22" s="1347">
        <v>42</v>
      </c>
      <c r="P22" s="1151"/>
      <c r="Q22" s="1152"/>
    </row>
    <row r="23" spans="1:17" s="160" customFormat="1" ht="12.75" customHeight="1" x14ac:dyDescent="0.2">
      <c r="A23" s="158"/>
      <c r="B23" s="159"/>
      <c r="C23" s="1334"/>
      <c r="D23" s="1345" t="s">
        <v>534</v>
      </c>
      <c r="E23" s="1336"/>
      <c r="F23" s="1156"/>
      <c r="G23" s="1347">
        <v>48037.991019715868</v>
      </c>
      <c r="H23" s="1347">
        <v>47971.991019715861</v>
      </c>
      <c r="I23" s="1347">
        <v>66</v>
      </c>
      <c r="J23" s="1347">
        <v>46176.193853871024</v>
      </c>
      <c r="K23" s="1347">
        <v>46124.193853871024</v>
      </c>
      <c r="L23" s="1347">
        <v>52</v>
      </c>
      <c r="M23" s="1347">
        <v>46268.748859645122</v>
      </c>
      <c r="N23" s="1347">
        <v>46220.748859645115</v>
      </c>
      <c r="O23" s="1347">
        <v>48</v>
      </c>
      <c r="P23" s="1151"/>
      <c r="Q23" s="1152"/>
    </row>
    <row r="24" spans="1:17" s="160" customFormat="1" ht="12.75" customHeight="1" x14ac:dyDescent="0.2">
      <c r="A24" s="158"/>
      <c r="B24" s="159"/>
      <c r="C24" s="1334"/>
      <c r="D24" s="1345" t="s">
        <v>535</v>
      </c>
      <c r="E24" s="1336"/>
      <c r="F24" s="1156"/>
      <c r="G24" s="1347">
        <v>22488.982727766375</v>
      </c>
      <c r="H24" s="1347">
        <v>22452.982727766375</v>
      </c>
      <c r="I24" s="1347">
        <v>36</v>
      </c>
      <c r="J24" s="1347">
        <v>20150.367287392794</v>
      </c>
      <c r="K24" s="1347">
        <v>20110.367287392794</v>
      </c>
      <c r="L24" s="1347">
        <v>40</v>
      </c>
      <c r="M24" s="1347">
        <v>21710.008561586805</v>
      </c>
      <c r="N24" s="1347">
        <v>21683.008561586808</v>
      </c>
      <c r="O24" s="1347">
        <v>27</v>
      </c>
      <c r="P24" s="1151"/>
      <c r="Q24" s="1152"/>
    </row>
    <row r="25" spans="1:17" s="160" customFormat="1" ht="12.75" customHeight="1" x14ac:dyDescent="0.2">
      <c r="A25" s="158"/>
      <c r="B25" s="159"/>
      <c r="C25" s="1334"/>
      <c r="D25" s="1345" t="s">
        <v>536</v>
      </c>
      <c r="E25" s="1336"/>
      <c r="F25" s="1156"/>
      <c r="G25" s="1347">
        <v>2504.1636771245212</v>
      </c>
      <c r="H25" s="1347">
        <v>2494.1636771245212</v>
      </c>
      <c r="I25" s="1347">
        <v>10</v>
      </c>
      <c r="J25" s="1347">
        <v>1643.710768919198</v>
      </c>
      <c r="K25" s="1347">
        <v>1634.710768919198</v>
      </c>
      <c r="L25" s="1347">
        <v>9</v>
      </c>
      <c r="M25" s="1347">
        <v>1865.0870204731209</v>
      </c>
      <c r="N25" s="1347">
        <v>1852.0870204731209</v>
      </c>
      <c r="O25" s="1347">
        <v>13</v>
      </c>
      <c r="P25" s="1151"/>
      <c r="Q25" s="1152"/>
    </row>
    <row r="26" spans="1:17" ht="12.75" customHeight="1" x14ac:dyDescent="0.2">
      <c r="A26" s="135"/>
      <c r="B26" s="137"/>
      <c r="C26" s="1334"/>
      <c r="D26" s="1345" t="s">
        <v>459</v>
      </c>
      <c r="E26" s="1346"/>
      <c r="F26" s="1156"/>
      <c r="G26" s="1347">
        <v>3117.0496824075967</v>
      </c>
      <c r="H26" s="1347">
        <v>3117.0496824075967</v>
      </c>
      <c r="I26" s="1347">
        <v>0</v>
      </c>
      <c r="J26" s="1347">
        <v>1198.8886520500564</v>
      </c>
      <c r="K26" s="1347">
        <v>1198.8886520500564</v>
      </c>
      <c r="L26" s="1347">
        <v>0</v>
      </c>
      <c r="M26" s="1347">
        <v>5836.6107073493913</v>
      </c>
      <c r="N26" s="1347">
        <v>5836.6107073493913</v>
      </c>
      <c r="O26" s="1347">
        <v>0</v>
      </c>
      <c r="P26" s="1151"/>
      <c r="Q26" s="1152"/>
    </row>
    <row r="27" spans="1:17" ht="10.5" customHeight="1" thickBot="1" x14ac:dyDescent="0.25">
      <c r="A27" s="135"/>
      <c r="B27" s="137"/>
      <c r="C27" s="906"/>
      <c r="D27" s="906"/>
      <c r="E27" s="906"/>
      <c r="F27" s="906"/>
      <c r="G27" s="906"/>
      <c r="H27" s="906"/>
      <c r="I27" s="906"/>
      <c r="J27" s="906"/>
      <c r="K27" s="906"/>
      <c r="L27" s="906"/>
      <c r="M27" s="906"/>
      <c r="N27" s="906"/>
      <c r="O27" s="1326"/>
      <c r="P27" s="468"/>
      <c r="Q27" s="1150"/>
    </row>
    <row r="28" spans="1:17" s="141" customFormat="1" ht="13.5" customHeight="1" thickBot="1" x14ac:dyDescent="0.25">
      <c r="A28" s="139"/>
      <c r="B28" s="140"/>
      <c r="C28" s="1607" t="s">
        <v>537</v>
      </c>
      <c r="D28" s="1608"/>
      <c r="E28" s="1608"/>
      <c r="F28" s="1608"/>
      <c r="G28" s="1608"/>
      <c r="H28" s="1608"/>
      <c r="I28" s="1608"/>
      <c r="J28" s="1608"/>
      <c r="K28" s="1608"/>
      <c r="L28" s="1608"/>
      <c r="M28" s="1608"/>
      <c r="N28" s="1608"/>
      <c r="O28" s="1609"/>
      <c r="P28" s="468"/>
      <c r="Q28" s="1150"/>
    </row>
    <row r="29" spans="1:17" ht="4.5" customHeight="1" x14ac:dyDescent="0.2">
      <c r="A29" s="135"/>
      <c r="B29" s="137"/>
      <c r="C29" s="1616" t="s">
        <v>78</v>
      </c>
      <c r="D29" s="1616"/>
      <c r="E29" s="1337"/>
      <c r="F29" s="1338"/>
      <c r="G29" s="1338"/>
      <c r="H29" s="1338"/>
      <c r="I29" s="1338"/>
      <c r="J29" s="1338"/>
      <c r="K29" s="1338"/>
      <c r="L29" s="1338"/>
      <c r="M29" s="1338"/>
      <c r="N29" s="1338"/>
      <c r="O29" s="1338"/>
      <c r="P29" s="468"/>
      <c r="Q29" s="1150"/>
    </row>
    <row r="30" spans="1:17" x14ac:dyDescent="0.2">
      <c r="A30" s="135"/>
      <c r="B30" s="137"/>
      <c r="C30" s="1616"/>
      <c r="D30" s="1616"/>
      <c r="E30" s="1339"/>
      <c r="F30" s="1339"/>
      <c r="G30" s="1617">
        <v>2011</v>
      </c>
      <c r="H30" s="1617"/>
      <c r="I30" s="1617"/>
      <c r="J30" s="1617">
        <v>2012</v>
      </c>
      <c r="K30" s="1617"/>
      <c r="L30" s="1617"/>
      <c r="M30" s="1617">
        <v>2013</v>
      </c>
      <c r="N30" s="1617"/>
      <c r="O30" s="1617"/>
      <c r="P30" s="1151"/>
      <c r="Q30" s="1152"/>
    </row>
    <row r="31" spans="1:17" ht="21" customHeight="1" x14ac:dyDescent="0.2">
      <c r="A31" s="135"/>
      <c r="B31" s="137"/>
      <c r="C31" s="1339"/>
      <c r="D31" s="1339"/>
      <c r="E31" s="1339"/>
      <c r="F31" s="1339"/>
      <c r="G31" s="1340" t="s">
        <v>68</v>
      </c>
      <c r="H31" s="1341" t="s">
        <v>528</v>
      </c>
      <c r="I31" s="1341" t="s">
        <v>529</v>
      </c>
      <c r="J31" s="1340" t="s">
        <v>68</v>
      </c>
      <c r="K31" s="1341" t="s">
        <v>528</v>
      </c>
      <c r="L31" s="1341" t="s">
        <v>529</v>
      </c>
      <c r="M31" s="1340" t="s">
        <v>68</v>
      </c>
      <c r="N31" s="1341" t="s">
        <v>528</v>
      </c>
      <c r="O31" s="1341" t="s">
        <v>529</v>
      </c>
      <c r="P31" s="1151"/>
      <c r="Q31" s="1152"/>
    </row>
    <row r="32" spans="1:17" s="1143" customFormat="1" ht="16.5" customHeight="1" x14ac:dyDescent="0.2">
      <c r="A32" s="1141"/>
      <c r="B32" s="1142"/>
      <c r="C32" s="1615" t="s">
        <v>68</v>
      </c>
      <c r="D32" s="1615"/>
      <c r="E32" s="1342"/>
      <c r="F32" s="1343"/>
      <c r="G32" s="1344">
        <v>209182.99999998396</v>
      </c>
      <c r="H32" s="1344">
        <v>208986.99999998402</v>
      </c>
      <c r="I32" s="1344">
        <v>196</v>
      </c>
      <c r="J32" s="1344">
        <v>193611.00000001141</v>
      </c>
      <c r="K32" s="1344">
        <v>193436.00000001141</v>
      </c>
      <c r="L32" s="1344">
        <v>175</v>
      </c>
      <c r="M32" s="1344">
        <v>195577.99999998181</v>
      </c>
      <c r="N32" s="1344">
        <v>195417.99999998178</v>
      </c>
      <c r="O32" s="1344">
        <v>160</v>
      </c>
      <c r="P32" s="1153"/>
    </row>
    <row r="33" spans="1:17" ht="12.75" customHeight="1" x14ac:dyDescent="0.2">
      <c r="A33" s="135"/>
      <c r="B33" s="137"/>
      <c r="C33" s="884"/>
      <c r="D33" s="1349" t="s">
        <v>538</v>
      </c>
      <c r="E33" s="1346"/>
      <c r="F33" s="1156"/>
      <c r="G33" s="1347">
        <v>189463.41745985454</v>
      </c>
      <c r="H33" s="1347">
        <v>189291.41745985454</v>
      </c>
      <c r="I33" s="1347">
        <v>172</v>
      </c>
      <c r="J33" s="1347">
        <v>182343.31068408568</v>
      </c>
      <c r="K33" s="1347">
        <v>182196.31068408553</v>
      </c>
      <c r="L33" s="1347">
        <v>147</v>
      </c>
      <c r="M33" s="1347">
        <v>183705.17272057253</v>
      </c>
      <c r="N33" s="1347">
        <v>183568.17272057259</v>
      </c>
      <c r="O33" s="1347">
        <v>137</v>
      </c>
      <c r="P33" s="1151"/>
      <c r="Q33" s="1152"/>
    </row>
    <row r="34" spans="1:17" ht="12.75" customHeight="1" x14ac:dyDescent="0.2">
      <c r="A34" s="135"/>
      <c r="B34" s="137"/>
      <c r="C34" s="884"/>
      <c r="D34" s="1349" t="s">
        <v>539</v>
      </c>
      <c r="E34" s="1346"/>
      <c r="F34" s="1156"/>
      <c r="G34" s="1347">
        <v>15131.899705002854</v>
      </c>
      <c r="H34" s="1347">
        <v>15109.899705002854</v>
      </c>
      <c r="I34" s="1347">
        <v>22</v>
      </c>
      <c r="J34" s="1347">
        <v>8400.9859017784511</v>
      </c>
      <c r="K34" s="1347">
        <v>8376.9859017784511</v>
      </c>
      <c r="L34" s="1347">
        <v>24</v>
      </c>
      <c r="M34" s="1347">
        <v>9768.4844532795523</v>
      </c>
      <c r="N34" s="1347">
        <v>9746.4844532795523</v>
      </c>
      <c r="O34" s="1347">
        <v>22</v>
      </c>
      <c r="P34" s="1151"/>
      <c r="Q34" s="1154"/>
    </row>
    <row r="35" spans="1:17" ht="12.75" customHeight="1" x14ac:dyDescent="0.2">
      <c r="A35" s="135"/>
      <c r="B35" s="137"/>
      <c r="C35" s="884"/>
      <c r="D35" s="1349" t="s">
        <v>540</v>
      </c>
      <c r="E35" s="1348"/>
      <c r="F35" s="1156"/>
      <c r="G35" s="1347">
        <v>0</v>
      </c>
      <c r="H35" s="1347">
        <v>0</v>
      </c>
      <c r="I35" s="1347">
        <v>0</v>
      </c>
      <c r="J35" s="1347">
        <v>0</v>
      </c>
      <c r="K35" s="1347">
        <v>0</v>
      </c>
      <c r="L35" s="1347">
        <v>0</v>
      </c>
      <c r="M35" s="1347">
        <v>0</v>
      </c>
      <c r="N35" s="1347">
        <v>0</v>
      </c>
      <c r="O35" s="1347">
        <v>0</v>
      </c>
      <c r="P35" s="1151"/>
      <c r="Q35" s="1155"/>
    </row>
    <row r="36" spans="1:17" s="160" customFormat="1" ht="12.75" customHeight="1" x14ac:dyDescent="0.2">
      <c r="A36" s="158"/>
      <c r="B36" s="159"/>
      <c r="C36" s="885"/>
      <c r="D36" s="1349" t="s">
        <v>541</v>
      </c>
      <c r="E36" s="1336"/>
      <c r="F36" s="1156"/>
      <c r="G36" s="1347">
        <v>372.2415462806315</v>
      </c>
      <c r="H36" s="1347">
        <v>372.2415462806315</v>
      </c>
      <c r="I36" s="1347">
        <v>0</v>
      </c>
      <c r="J36" s="1347">
        <v>454.55877005932075</v>
      </c>
      <c r="K36" s="1347">
        <v>454.55877005932075</v>
      </c>
      <c r="L36" s="1347">
        <v>0</v>
      </c>
      <c r="M36" s="1347">
        <v>374.32320165624043</v>
      </c>
      <c r="N36" s="1347">
        <v>374.32320165624043</v>
      </c>
      <c r="O36" s="1347">
        <v>0</v>
      </c>
      <c r="P36" s="1151"/>
      <c r="Q36" s="1152"/>
    </row>
    <row r="37" spans="1:17" s="160" customFormat="1" ht="12.75" customHeight="1" x14ac:dyDescent="0.2">
      <c r="A37" s="158"/>
      <c r="B37" s="159"/>
      <c r="C37" s="885"/>
      <c r="D37" s="1349" t="s">
        <v>542</v>
      </c>
      <c r="E37" s="1336"/>
      <c r="F37" s="1156"/>
      <c r="G37" s="1347">
        <v>2560.1988590841561</v>
      </c>
      <c r="H37" s="1347">
        <v>2559.1988590841561</v>
      </c>
      <c r="I37" s="1347">
        <v>1</v>
      </c>
      <c r="J37" s="1347">
        <v>1915.2129852911241</v>
      </c>
      <c r="K37" s="1347">
        <v>1913.2129852911241</v>
      </c>
      <c r="L37" s="1347">
        <v>2</v>
      </c>
      <c r="M37" s="1347">
        <v>1414.8721313090675</v>
      </c>
      <c r="N37" s="1347">
        <v>1413.8721313090675</v>
      </c>
      <c r="O37" s="1347">
        <v>1</v>
      </c>
      <c r="P37" s="1151"/>
      <c r="Q37" s="1152"/>
    </row>
    <row r="38" spans="1:17" s="160" customFormat="1" ht="12.75" customHeight="1" x14ac:dyDescent="0.2">
      <c r="A38" s="158"/>
      <c r="B38" s="159"/>
      <c r="C38" s="885"/>
      <c r="D38" s="1349" t="s">
        <v>130</v>
      </c>
      <c r="E38" s="1336"/>
      <c r="F38" s="1156"/>
      <c r="G38" s="1347">
        <v>232.2928445034382</v>
      </c>
      <c r="H38" s="1347">
        <v>231.2928445034382</v>
      </c>
      <c r="I38" s="1347">
        <v>1</v>
      </c>
      <c r="J38" s="1347">
        <v>238.88085710371524</v>
      </c>
      <c r="K38" s="1347">
        <v>236.88085710371524</v>
      </c>
      <c r="L38" s="1347">
        <v>2</v>
      </c>
      <c r="M38" s="1347">
        <v>198.9614225129888</v>
      </c>
      <c r="N38" s="1347">
        <v>198.9614225129888</v>
      </c>
      <c r="O38" s="1347">
        <v>0</v>
      </c>
      <c r="P38" s="1151"/>
      <c r="Q38" s="1152"/>
    </row>
    <row r="39" spans="1:17" s="160" customFormat="1" ht="12.75" customHeight="1" x14ac:dyDescent="0.2">
      <c r="A39" s="158"/>
      <c r="B39" s="159"/>
      <c r="C39" s="885"/>
      <c r="D39" s="1349" t="s">
        <v>459</v>
      </c>
      <c r="E39" s="1336"/>
      <c r="F39" s="1156"/>
      <c r="G39" s="1347">
        <v>1422.949585264033</v>
      </c>
      <c r="H39" s="1347">
        <v>1422.949585264033</v>
      </c>
      <c r="I39" s="1347">
        <v>0</v>
      </c>
      <c r="J39" s="1347">
        <v>258.05080169088615</v>
      </c>
      <c r="K39" s="1347">
        <v>258.05080169088615</v>
      </c>
      <c r="L39" s="1347">
        <v>0</v>
      </c>
      <c r="M39" s="1347">
        <v>116.18607065389611</v>
      </c>
      <c r="N39" s="1347">
        <v>116.18607065389611</v>
      </c>
      <c r="O39" s="1347">
        <v>0</v>
      </c>
      <c r="P39" s="1151"/>
      <c r="Q39" s="1152"/>
    </row>
    <row r="40" spans="1:17" s="160" customFormat="1" ht="10.5" customHeight="1" thickBot="1" x14ac:dyDescent="0.25">
      <c r="A40" s="158"/>
      <c r="B40" s="159"/>
      <c r="C40" s="1334"/>
      <c r="D40" s="1335"/>
      <c r="E40" s="1336"/>
      <c r="F40" s="1156"/>
      <c r="G40" s="1156"/>
      <c r="H40" s="1156"/>
      <c r="I40" s="1156"/>
      <c r="J40" s="1156"/>
      <c r="K40" s="1156"/>
      <c r="L40" s="1156"/>
      <c r="M40" s="1156"/>
      <c r="N40" s="1156"/>
      <c r="O40" s="1156"/>
      <c r="P40" s="1151"/>
      <c r="Q40" s="1152"/>
    </row>
    <row r="41" spans="1:17" s="141" customFormat="1" ht="13.5" customHeight="1" thickBot="1" x14ac:dyDescent="0.25">
      <c r="A41" s="139"/>
      <c r="B41" s="140"/>
      <c r="C41" s="1607" t="s">
        <v>543</v>
      </c>
      <c r="D41" s="1608"/>
      <c r="E41" s="1608"/>
      <c r="F41" s="1608"/>
      <c r="G41" s="1608"/>
      <c r="H41" s="1608"/>
      <c r="I41" s="1608"/>
      <c r="J41" s="1608"/>
      <c r="K41" s="1608"/>
      <c r="L41" s="1608"/>
      <c r="M41" s="1608"/>
      <c r="N41" s="1608"/>
      <c r="O41" s="1609"/>
      <c r="P41" s="468"/>
      <c r="Q41" s="1150"/>
    </row>
    <row r="42" spans="1:17" ht="4.5" customHeight="1" x14ac:dyDescent="0.2">
      <c r="A42" s="135"/>
      <c r="B42" s="137"/>
      <c r="C42" s="1616" t="s">
        <v>78</v>
      </c>
      <c r="D42" s="1616"/>
      <c r="E42" s="1337"/>
      <c r="F42" s="1338"/>
      <c r="G42" s="1338"/>
      <c r="H42" s="1338"/>
      <c r="I42" s="1338"/>
      <c r="J42" s="1338"/>
      <c r="K42" s="1338"/>
      <c r="L42" s="1338"/>
      <c r="M42" s="1338"/>
      <c r="N42" s="1338"/>
      <c r="O42" s="1338"/>
      <c r="P42" s="468"/>
      <c r="Q42" s="1150"/>
    </row>
    <row r="43" spans="1:17" x14ac:dyDescent="0.2">
      <c r="A43" s="135"/>
      <c r="B43" s="137"/>
      <c r="C43" s="1616"/>
      <c r="D43" s="1616"/>
      <c r="E43" s="1339"/>
      <c r="F43" s="1339"/>
      <c r="G43" s="1617">
        <v>2011</v>
      </c>
      <c r="H43" s="1617"/>
      <c r="I43" s="1617"/>
      <c r="J43" s="1617">
        <v>2012</v>
      </c>
      <c r="K43" s="1617"/>
      <c r="L43" s="1617"/>
      <c r="M43" s="1617">
        <v>2013</v>
      </c>
      <c r="N43" s="1617"/>
      <c r="O43" s="1617"/>
      <c r="P43" s="1151"/>
      <c r="Q43" s="1152"/>
    </row>
    <row r="44" spans="1:17" ht="21" customHeight="1" x14ac:dyDescent="0.2">
      <c r="A44" s="135"/>
      <c r="B44" s="137"/>
      <c r="C44" s="1339"/>
      <c r="D44" s="1339"/>
      <c r="E44" s="1339"/>
      <c r="F44" s="1339"/>
      <c r="G44" s="1340" t="s">
        <v>68</v>
      </c>
      <c r="H44" s="1341" t="s">
        <v>528</v>
      </c>
      <c r="I44" s="1341" t="s">
        <v>529</v>
      </c>
      <c r="J44" s="1340" t="s">
        <v>68</v>
      </c>
      <c r="K44" s="1341" t="s">
        <v>528</v>
      </c>
      <c r="L44" s="1341" t="s">
        <v>529</v>
      </c>
      <c r="M44" s="1340" t="s">
        <v>68</v>
      </c>
      <c r="N44" s="1341" t="s">
        <v>528</v>
      </c>
      <c r="O44" s="1341" t="s">
        <v>529</v>
      </c>
      <c r="P44" s="1151"/>
      <c r="Q44" s="1152"/>
    </row>
    <row r="45" spans="1:17" s="1143" customFormat="1" ht="16.5" customHeight="1" x14ac:dyDescent="0.2">
      <c r="A45" s="1141"/>
      <c r="B45" s="1142"/>
      <c r="C45" s="1615" t="s">
        <v>68</v>
      </c>
      <c r="D45" s="1615"/>
      <c r="E45" s="1342"/>
      <c r="F45" s="1343"/>
      <c r="G45" s="1343">
        <v>209182.99999998396</v>
      </c>
      <c r="H45" s="1343">
        <v>208986.99999998402</v>
      </c>
      <c r="I45" s="1343">
        <v>196</v>
      </c>
      <c r="J45" s="1344">
        <v>193611.00000001141</v>
      </c>
      <c r="K45" s="1344">
        <v>193436.00000001141</v>
      </c>
      <c r="L45" s="1344">
        <v>175</v>
      </c>
      <c r="M45" s="1344">
        <v>195577.99999998181</v>
      </c>
      <c r="N45" s="1344">
        <v>195417.99999998178</v>
      </c>
      <c r="O45" s="1344">
        <v>160</v>
      </c>
      <c r="P45" s="1153"/>
    </row>
    <row r="46" spans="1:17" ht="13.5" customHeight="1" x14ac:dyDescent="0.2">
      <c r="A46" s="135"/>
      <c r="B46" s="137"/>
      <c r="C46" s="1334"/>
      <c r="D46" s="1618" t="s">
        <v>544</v>
      </c>
      <c r="E46" s="1618"/>
      <c r="F46" s="1618"/>
      <c r="G46" s="1350">
        <v>0</v>
      </c>
      <c r="H46" s="1350">
        <v>0</v>
      </c>
      <c r="I46" s="1350">
        <v>0</v>
      </c>
      <c r="J46" s="1350">
        <v>0</v>
      </c>
      <c r="K46" s="1350">
        <v>0</v>
      </c>
      <c r="L46" s="1350">
        <v>0</v>
      </c>
      <c r="M46" s="1350">
        <v>0</v>
      </c>
      <c r="N46" s="1350">
        <v>0</v>
      </c>
      <c r="O46" s="1350">
        <v>0</v>
      </c>
      <c r="P46" s="1151"/>
      <c r="Q46" s="1152"/>
    </row>
    <row r="47" spans="1:17" ht="25.5" customHeight="1" x14ac:dyDescent="0.2">
      <c r="A47" s="135"/>
      <c r="B47" s="137"/>
      <c r="C47" s="1334"/>
      <c r="D47" s="1618" t="s">
        <v>545</v>
      </c>
      <c r="E47" s="1618"/>
      <c r="F47" s="1618"/>
      <c r="G47" s="1350">
        <v>4712.5251942228542</v>
      </c>
      <c r="H47" s="1350">
        <v>4702.5251942228542</v>
      </c>
      <c r="I47" s="1350">
        <v>10</v>
      </c>
      <c r="J47" s="1350">
        <v>5470.2234387287381</v>
      </c>
      <c r="K47" s="1350">
        <v>5457.2234387287381</v>
      </c>
      <c r="L47" s="1350">
        <v>13</v>
      </c>
      <c r="M47" s="1350">
        <v>4574.0187677692848</v>
      </c>
      <c r="N47" s="1350">
        <v>4563.0187677692857</v>
      </c>
      <c r="O47" s="1350">
        <v>11</v>
      </c>
      <c r="P47" s="1151"/>
      <c r="Q47" s="1154"/>
    </row>
    <row r="48" spans="1:17" ht="25.5" customHeight="1" x14ac:dyDescent="0.2">
      <c r="A48" s="135"/>
      <c r="B48" s="137"/>
      <c r="C48" s="1334"/>
      <c r="D48" s="1618" t="s">
        <v>546</v>
      </c>
      <c r="E48" s="1618"/>
      <c r="F48" s="1618"/>
      <c r="G48" s="1350">
        <v>5712.3759806519965</v>
      </c>
      <c r="H48" s="1350">
        <v>5709.3759806519956</v>
      </c>
      <c r="I48" s="1350">
        <v>3</v>
      </c>
      <c r="J48" s="1350">
        <v>5954.3165449831613</v>
      </c>
      <c r="K48" s="1350">
        <v>5949.3165449831613</v>
      </c>
      <c r="L48" s="1350">
        <v>5</v>
      </c>
      <c r="M48" s="1350">
        <v>6285.8450788390728</v>
      </c>
      <c r="N48" s="1350">
        <v>6284.8450788390728</v>
      </c>
      <c r="O48" s="1350">
        <v>1</v>
      </c>
      <c r="P48" s="1151"/>
      <c r="Q48" s="1155"/>
    </row>
    <row r="49" spans="1:17" s="160" customFormat="1" ht="13.5" customHeight="1" x14ac:dyDescent="0.2">
      <c r="A49" s="158"/>
      <c r="B49" s="159"/>
      <c r="C49" s="1334"/>
      <c r="D49" s="1618" t="s">
        <v>547</v>
      </c>
      <c r="E49" s="1618"/>
      <c r="F49" s="1618"/>
      <c r="G49" s="1350">
        <v>10166.093333574165</v>
      </c>
      <c r="H49" s="1350">
        <v>10160.093333574165</v>
      </c>
      <c r="I49" s="1350">
        <v>6</v>
      </c>
      <c r="J49" s="1350">
        <v>10105.063066195316</v>
      </c>
      <c r="K49" s="1350">
        <v>10096.063066195316</v>
      </c>
      <c r="L49" s="1350">
        <v>9</v>
      </c>
      <c r="M49" s="1350">
        <v>9069.0125012145363</v>
      </c>
      <c r="N49" s="1350">
        <v>9060.0125012145363</v>
      </c>
      <c r="O49" s="1350">
        <v>9</v>
      </c>
      <c r="P49" s="1151"/>
      <c r="Q49" s="1152"/>
    </row>
    <row r="50" spans="1:17" s="160" customFormat="1" ht="13.5" customHeight="1" x14ac:dyDescent="0.2">
      <c r="A50" s="158"/>
      <c r="B50" s="159"/>
      <c r="C50" s="1334"/>
      <c r="D50" s="1618" t="s">
        <v>548</v>
      </c>
      <c r="E50" s="1618"/>
      <c r="F50" s="1618"/>
      <c r="G50" s="1350">
        <v>10884.283899327289</v>
      </c>
      <c r="H50" s="1350">
        <v>10882.283899327289</v>
      </c>
      <c r="I50" s="1350">
        <v>2</v>
      </c>
      <c r="J50" s="1350">
        <v>9574.2144542509468</v>
      </c>
      <c r="K50" s="1350">
        <v>9572.2144542509468</v>
      </c>
      <c r="L50" s="1350">
        <v>2</v>
      </c>
      <c r="M50" s="1350">
        <v>9644.5584332355029</v>
      </c>
      <c r="N50" s="1350">
        <v>9643.5584332355029</v>
      </c>
      <c r="O50" s="1350">
        <v>1</v>
      </c>
      <c r="P50" s="1151"/>
      <c r="Q50" s="1152"/>
    </row>
    <row r="51" spans="1:17" s="160" customFormat="1" ht="25.5" customHeight="1" x14ac:dyDescent="0.2">
      <c r="A51" s="158"/>
      <c r="B51" s="159"/>
      <c r="C51" s="1334"/>
      <c r="D51" s="1618" t="s">
        <v>549</v>
      </c>
      <c r="E51" s="1618"/>
      <c r="F51" s="1618"/>
      <c r="G51" s="1350">
        <v>32874.2599986481</v>
      </c>
      <c r="H51" s="1350">
        <v>32865.2599986481</v>
      </c>
      <c r="I51" s="1350">
        <v>9</v>
      </c>
      <c r="J51" s="1350">
        <v>36359.235158159361</v>
      </c>
      <c r="K51" s="1350">
        <v>36352.235158159361</v>
      </c>
      <c r="L51" s="1350">
        <v>7</v>
      </c>
      <c r="M51" s="1350">
        <v>33845.131139208432</v>
      </c>
      <c r="N51" s="1350">
        <v>33836.131139208424</v>
      </c>
      <c r="O51" s="1350">
        <v>9</v>
      </c>
      <c r="P51" s="1151"/>
      <c r="Q51" s="1152"/>
    </row>
    <row r="52" spans="1:17" s="160" customFormat="1" ht="25.5" customHeight="1" x14ac:dyDescent="0.2">
      <c r="A52" s="158"/>
      <c r="B52" s="159"/>
      <c r="C52" s="1334"/>
      <c r="D52" s="1618" t="s">
        <v>550</v>
      </c>
      <c r="E52" s="1618"/>
      <c r="F52" s="1618"/>
      <c r="G52" s="1350">
        <v>8113.9848633955535</v>
      </c>
      <c r="H52" s="1350">
        <v>8088.9848633955535</v>
      </c>
      <c r="I52" s="1350">
        <v>25</v>
      </c>
      <c r="J52" s="1350">
        <v>6734.4691101471999</v>
      </c>
      <c r="K52" s="1350">
        <v>6716.4691101471999</v>
      </c>
      <c r="L52" s="1350">
        <v>18</v>
      </c>
      <c r="M52" s="1350">
        <v>6959.0780218343734</v>
      </c>
      <c r="N52" s="1350">
        <v>6933.0780218343743</v>
      </c>
      <c r="O52" s="1350">
        <v>26</v>
      </c>
      <c r="P52" s="1151"/>
      <c r="Q52" s="1152"/>
    </row>
    <row r="53" spans="1:17" ht="25.5" customHeight="1" x14ac:dyDescent="0.2">
      <c r="A53" s="135"/>
      <c r="B53" s="137"/>
      <c r="C53" s="1334"/>
      <c r="D53" s="1618" t="s">
        <v>551</v>
      </c>
      <c r="E53" s="1618"/>
      <c r="F53" s="1618"/>
      <c r="G53" s="1350">
        <v>74356.880001204714</v>
      </c>
      <c r="H53" s="1350">
        <v>74291.880001204685</v>
      </c>
      <c r="I53" s="1350">
        <v>65</v>
      </c>
      <c r="J53" s="1350">
        <v>61323.392128509578</v>
      </c>
      <c r="K53" s="1350">
        <v>61268.392128509571</v>
      </c>
      <c r="L53" s="1350">
        <v>55</v>
      </c>
      <c r="M53" s="1350">
        <v>51750.998621846527</v>
      </c>
      <c r="N53" s="1350">
        <v>51702.998621846542</v>
      </c>
      <c r="O53" s="1350">
        <v>48</v>
      </c>
      <c r="P53" s="1151"/>
      <c r="Q53" s="1152"/>
    </row>
    <row r="54" spans="1:17" ht="25.5" customHeight="1" x14ac:dyDescent="0.2">
      <c r="A54" s="135"/>
      <c r="B54" s="137"/>
      <c r="C54" s="1334"/>
      <c r="D54" s="1618" t="s">
        <v>552</v>
      </c>
      <c r="E54" s="1618"/>
      <c r="F54" s="1618"/>
      <c r="G54" s="1350">
        <v>25081.497273400499</v>
      </c>
      <c r="H54" s="1350">
        <v>25034.497273400506</v>
      </c>
      <c r="I54" s="1350">
        <v>47</v>
      </c>
      <c r="J54" s="1350">
        <v>23944.766696940464</v>
      </c>
      <c r="K54" s="1350">
        <v>23892.76669694046</v>
      </c>
      <c r="L54" s="1350">
        <v>52</v>
      </c>
      <c r="M54" s="1350">
        <v>23003.448800754752</v>
      </c>
      <c r="N54" s="1350">
        <v>22964.448800754744</v>
      </c>
      <c r="O54" s="1350">
        <v>39</v>
      </c>
      <c r="P54" s="1151"/>
      <c r="Q54" s="1152"/>
    </row>
    <row r="55" spans="1:17" ht="13.5" customHeight="1" x14ac:dyDescent="0.2">
      <c r="A55" s="135"/>
      <c r="B55" s="137"/>
      <c r="C55" s="1334"/>
      <c r="D55" s="1618" t="s">
        <v>553</v>
      </c>
      <c r="E55" s="1618"/>
      <c r="F55" s="1618"/>
      <c r="G55" s="1350">
        <v>30319.699811142636</v>
      </c>
      <c r="H55" s="1350">
        <v>30290.699811142644</v>
      </c>
      <c r="I55" s="1350">
        <v>29</v>
      </c>
      <c r="J55" s="1350">
        <v>28166.623171179108</v>
      </c>
      <c r="K55" s="1350">
        <v>28152.623171179108</v>
      </c>
      <c r="L55" s="1350">
        <v>14</v>
      </c>
      <c r="M55" s="1350">
        <v>24184.014588403101</v>
      </c>
      <c r="N55" s="1350">
        <v>24169.014588403097</v>
      </c>
      <c r="O55" s="1350">
        <v>15</v>
      </c>
      <c r="P55" s="1151"/>
      <c r="Q55" s="1152"/>
    </row>
    <row r="56" spans="1:17" ht="13.5" customHeight="1" x14ac:dyDescent="0.2">
      <c r="A56" s="135"/>
      <c r="B56" s="137"/>
      <c r="C56" s="884"/>
      <c r="D56" s="1619" t="s">
        <v>459</v>
      </c>
      <c r="E56" s="1619"/>
      <c r="F56" s="1619"/>
      <c r="G56" s="1350">
        <v>6961.3996444303557</v>
      </c>
      <c r="H56" s="1350">
        <v>6961.3996444303557</v>
      </c>
      <c r="I56" s="1350">
        <v>0</v>
      </c>
      <c r="J56" s="1350">
        <v>5978.6962309094897</v>
      </c>
      <c r="K56" s="1350">
        <v>5978.6962309094897</v>
      </c>
      <c r="L56" s="1350">
        <v>0</v>
      </c>
      <c r="M56" s="1350">
        <v>26261.894046895173</v>
      </c>
      <c r="N56" s="1350">
        <v>26260.894046895173</v>
      </c>
      <c r="O56" s="1350">
        <v>1</v>
      </c>
      <c r="P56" s="1151"/>
      <c r="Q56" s="1152"/>
    </row>
    <row r="57" spans="1:17" s="1140" customFormat="1" ht="10.5" customHeight="1" x14ac:dyDescent="0.2">
      <c r="A57" s="1139"/>
      <c r="B57" s="1144"/>
      <c r="C57" s="1620" t="s">
        <v>460</v>
      </c>
      <c r="D57" s="1620"/>
      <c r="E57" s="1620"/>
      <c r="F57" s="1620"/>
      <c r="G57" s="1620"/>
      <c r="H57" s="1620"/>
      <c r="I57" s="1620"/>
      <c r="J57" s="1620"/>
      <c r="K57" s="1620"/>
      <c r="L57" s="1620"/>
      <c r="M57" s="1344"/>
      <c r="N57" s="1344"/>
      <c r="O57" s="1344"/>
      <c r="P57" s="1157"/>
      <c r="Q57" s="1158"/>
    </row>
    <row r="58" spans="1:17" ht="13.5" customHeight="1" x14ac:dyDescent="0.2">
      <c r="A58" s="137"/>
      <c r="B58" s="159"/>
      <c r="C58" s="996" t="s">
        <v>461</v>
      </c>
      <c r="D58" s="151"/>
      <c r="E58" s="151"/>
      <c r="G58" s="1159" t="s">
        <v>468</v>
      </c>
      <c r="H58" s="151"/>
      <c r="J58" s="1160" t="s">
        <v>429</v>
      </c>
      <c r="K58" s="151"/>
      <c r="L58" s="151"/>
      <c r="M58" s="151"/>
      <c r="N58" s="151"/>
      <c r="O58" s="1122"/>
      <c r="P58" s="1151"/>
      <c r="Q58" s="1152"/>
    </row>
    <row r="59" spans="1:17" ht="13.5" customHeight="1" x14ac:dyDescent="0.2">
      <c r="A59" s="135"/>
      <c r="B59" s="137"/>
      <c r="C59" s="137"/>
      <c r="D59" s="137"/>
      <c r="E59" s="137"/>
      <c r="F59" s="137"/>
      <c r="G59" s="137"/>
      <c r="H59" s="137"/>
      <c r="I59" s="137"/>
      <c r="J59" s="137"/>
      <c r="K59" s="137"/>
      <c r="L59" s="137"/>
      <c r="M59" s="1570">
        <v>42461</v>
      </c>
      <c r="N59" s="1570"/>
      <c r="O59" s="1570"/>
      <c r="P59" s="265">
        <v>17</v>
      </c>
      <c r="Q59" s="1161"/>
    </row>
    <row r="61" spans="1:17" ht="4.5" customHeight="1" x14ac:dyDescent="0.2">
      <c r="P61" s="1162"/>
      <c r="Q61" s="1162"/>
    </row>
  </sheetData>
  <mergeCells count="75">
    <mergeCell ref="M59:O59"/>
    <mergeCell ref="D52:F52"/>
    <mergeCell ref="D53:F53"/>
    <mergeCell ref="D54:F54"/>
    <mergeCell ref="D55:F55"/>
    <mergeCell ref="D56:F56"/>
    <mergeCell ref="C57:L57"/>
    <mergeCell ref="D51:F51"/>
    <mergeCell ref="C41:O41"/>
    <mergeCell ref="C42:D43"/>
    <mergeCell ref="G43:I43"/>
    <mergeCell ref="J43:L43"/>
    <mergeCell ref="M43:O43"/>
    <mergeCell ref="C45:D45"/>
    <mergeCell ref="D46:F46"/>
    <mergeCell ref="D47:F47"/>
    <mergeCell ref="D48:F48"/>
    <mergeCell ref="D49:F49"/>
    <mergeCell ref="D50:F50"/>
    <mergeCell ref="C32:D32"/>
    <mergeCell ref="C14:O14"/>
    <mergeCell ref="C15:D16"/>
    <mergeCell ref="G16:I16"/>
    <mergeCell ref="J16:L16"/>
    <mergeCell ref="M16:O16"/>
    <mergeCell ref="C18:D18"/>
    <mergeCell ref="C28:O28"/>
    <mergeCell ref="C29:D30"/>
    <mergeCell ref="G30:I30"/>
    <mergeCell ref="J30:L30"/>
    <mergeCell ref="M30:O30"/>
    <mergeCell ref="N12:O12"/>
    <mergeCell ref="C11:D11"/>
    <mergeCell ref="F11:G11"/>
    <mergeCell ref="H11:I11"/>
    <mergeCell ref="J11:K11"/>
    <mergeCell ref="L11:M11"/>
    <mergeCell ref="N11:O11"/>
    <mergeCell ref="C12:D12"/>
    <mergeCell ref="F12:G12"/>
    <mergeCell ref="H12:I12"/>
    <mergeCell ref="J12:K12"/>
    <mergeCell ref="L12:M12"/>
    <mergeCell ref="F9:G9"/>
    <mergeCell ref="H9:I9"/>
    <mergeCell ref="J9:K9"/>
    <mergeCell ref="L9:M9"/>
    <mergeCell ref="N9:O9"/>
    <mergeCell ref="F10:G10"/>
    <mergeCell ref="H10:I10"/>
    <mergeCell ref="J10:K10"/>
    <mergeCell ref="L10:M10"/>
    <mergeCell ref="N10:O10"/>
    <mergeCell ref="C8:D8"/>
    <mergeCell ref="F8:G8"/>
    <mergeCell ref="H8:I8"/>
    <mergeCell ref="J8:K8"/>
    <mergeCell ref="L8:M8"/>
    <mergeCell ref="N8:O8"/>
    <mergeCell ref="N6:O6"/>
    <mergeCell ref="F7:G7"/>
    <mergeCell ref="H7:I7"/>
    <mergeCell ref="J7:K7"/>
    <mergeCell ref="L7:M7"/>
    <mergeCell ref="N7:O7"/>
    <mergeCell ref="B1:D1"/>
    <mergeCell ref="B2:D2"/>
    <mergeCell ref="E2:F2"/>
    <mergeCell ref="H2:N2"/>
    <mergeCell ref="C4:O4"/>
    <mergeCell ref="C5:D6"/>
    <mergeCell ref="F6:G6"/>
    <mergeCell ref="H6:I6"/>
    <mergeCell ref="J6:K6"/>
    <mergeCell ref="L6:M6"/>
  </mergeCells>
  <hyperlinks>
    <hyperlink ref="J58" r:id="rId1"/>
  </hyperlinks>
  <printOptions horizontalCentered="1"/>
  <pageMargins left="0.15748031496062992" right="0.15748031496062992" top="0.19685039370078741" bottom="0.19685039370078741" header="0" footer="0"/>
  <pageSetup paperSize="9" orientation="portrait" r:id="rId2"/>
  <headerFooter alignWithMargins="0"/>
  <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olha16">
    <tabColor theme="3"/>
  </sheetPr>
  <dimension ref="A1:AO69"/>
  <sheetViews>
    <sheetView zoomScaleNormal="100" workbookViewId="0"/>
  </sheetViews>
  <sheetFormatPr defaultRowHeight="12.75" x14ac:dyDescent="0.2"/>
  <cols>
    <col min="1" max="1" width="1" style="418" customWidth="1"/>
    <col min="2" max="2" width="2.5703125" style="418" customWidth="1"/>
    <col min="3" max="3" width="2" style="418" customWidth="1"/>
    <col min="4" max="4" width="13.28515625" style="418" customWidth="1"/>
    <col min="5" max="5" width="6.28515625" style="418" customWidth="1"/>
    <col min="6" max="8" width="7.140625" style="418" customWidth="1"/>
    <col min="9" max="9" width="6.42578125" style="418" customWidth="1"/>
    <col min="10" max="10" width="6.5703125" style="418" customWidth="1"/>
    <col min="11" max="11" width="7.28515625" style="418" customWidth="1"/>
    <col min="12" max="12" width="28.42578125" style="418" customWidth="1"/>
    <col min="13" max="13" width="2.5703125" style="418" customWidth="1"/>
    <col min="14" max="14" width="1" style="418" customWidth="1"/>
    <col min="15" max="29" width="9.140625" style="418"/>
    <col min="30" max="30" width="15.140625" style="418" customWidth="1"/>
    <col min="31" max="34" width="6.42578125" style="418" customWidth="1"/>
    <col min="35" max="36" width="2.140625" style="418" customWidth="1"/>
    <col min="37" max="38" width="6.42578125" style="418" customWidth="1"/>
    <col min="39" max="39" width="15.140625" style="418" customWidth="1"/>
    <col min="40" max="41" width="6.42578125" style="418" customWidth="1"/>
    <col min="42" max="16384" width="9.140625" style="418"/>
  </cols>
  <sheetData>
    <row r="1" spans="1:41" ht="13.5" customHeight="1" x14ac:dyDescent="0.2">
      <c r="A1" s="413"/>
      <c r="B1" s="417"/>
      <c r="C1" s="417"/>
      <c r="D1" s="417"/>
      <c r="E1" s="417"/>
      <c r="F1" s="414"/>
      <c r="G1" s="414"/>
      <c r="H1" s="414"/>
      <c r="I1" s="414"/>
      <c r="J1" s="414"/>
      <c r="K1" s="414"/>
      <c r="L1" s="1517" t="s">
        <v>340</v>
      </c>
      <c r="M1" s="1517"/>
      <c r="N1" s="413"/>
    </row>
    <row r="2" spans="1:41" ht="6" customHeight="1" x14ac:dyDescent="0.2">
      <c r="A2" s="413"/>
      <c r="B2" s="1621"/>
      <c r="C2" s="1622"/>
      <c r="D2" s="1622"/>
      <c r="E2" s="538"/>
      <c r="F2" s="538"/>
      <c r="G2" s="538"/>
      <c r="H2" s="538"/>
      <c r="I2" s="538"/>
      <c r="J2" s="538"/>
      <c r="K2" s="538"/>
      <c r="L2" s="470"/>
      <c r="M2" s="423"/>
      <c r="N2" s="413"/>
      <c r="O2" s="481"/>
      <c r="P2" s="481"/>
      <c r="Q2" s="481"/>
      <c r="R2" s="481"/>
      <c r="S2" s="481"/>
      <c r="T2" s="481"/>
      <c r="U2" s="481"/>
      <c r="V2" s="481"/>
      <c r="W2" s="481"/>
      <c r="X2" s="481"/>
      <c r="Y2" s="481"/>
      <c r="Z2" s="481"/>
      <c r="AA2" s="481"/>
      <c r="AB2" s="481"/>
      <c r="AC2" s="481"/>
      <c r="AD2" s="481"/>
      <c r="AE2" s="481"/>
      <c r="AF2" s="481"/>
      <c r="AG2" s="481"/>
      <c r="AH2" s="481"/>
      <c r="AI2" s="481"/>
      <c r="AJ2" s="481"/>
      <c r="AK2" s="481"/>
      <c r="AL2" s="481"/>
      <c r="AM2" s="481"/>
      <c r="AN2" s="481"/>
      <c r="AO2" s="481"/>
    </row>
    <row r="3" spans="1:41" ht="11.25" customHeight="1" thickBot="1" x14ac:dyDescent="0.25">
      <c r="A3" s="413"/>
      <c r="B3" s="482"/>
      <c r="C3" s="423"/>
      <c r="D3" s="423"/>
      <c r="E3" s="423"/>
      <c r="F3" s="423"/>
      <c r="G3" s="423"/>
      <c r="H3" s="423"/>
      <c r="I3" s="423"/>
      <c r="J3" s="423"/>
      <c r="K3" s="423"/>
      <c r="L3" s="592" t="s">
        <v>73</v>
      </c>
      <c r="M3" s="423"/>
      <c r="N3" s="413"/>
      <c r="O3" s="481"/>
      <c r="P3" s="481"/>
      <c r="Q3" s="481"/>
      <c r="R3" s="481"/>
      <c r="S3" s="481"/>
      <c r="T3" s="481"/>
      <c r="U3" s="481"/>
      <c r="V3" s="481"/>
      <c r="W3" s="481"/>
      <c r="X3" s="481"/>
      <c r="Y3" s="481"/>
      <c r="Z3" s="481"/>
      <c r="AA3" s="481"/>
      <c r="AB3" s="481"/>
      <c r="AC3" s="481"/>
      <c r="AD3" s="481"/>
      <c r="AE3" s="481"/>
      <c r="AF3" s="481"/>
      <c r="AG3" s="481"/>
      <c r="AH3" s="481"/>
      <c r="AI3" s="481"/>
      <c r="AJ3" s="481"/>
      <c r="AK3" s="481"/>
      <c r="AL3" s="481"/>
      <c r="AM3" s="481"/>
      <c r="AN3" s="481"/>
      <c r="AO3" s="481"/>
    </row>
    <row r="4" spans="1:41" s="427" customFormat="1" ht="13.5" customHeight="1" thickBot="1" x14ac:dyDescent="0.25">
      <c r="A4" s="425"/>
      <c r="B4" s="586"/>
      <c r="C4" s="1623" t="s">
        <v>133</v>
      </c>
      <c r="D4" s="1624"/>
      <c r="E4" s="1624"/>
      <c r="F4" s="1624"/>
      <c r="G4" s="1624"/>
      <c r="H4" s="1624"/>
      <c r="I4" s="1624"/>
      <c r="J4" s="1624"/>
      <c r="K4" s="1624"/>
      <c r="L4" s="1625"/>
      <c r="M4" s="423"/>
      <c r="N4" s="425"/>
      <c r="O4" s="644"/>
      <c r="P4" s="644"/>
      <c r="Q4" s="644"/>
      <c r="R4" s="644"/>
      <c r="S4" s="644"/>
      <c r="T4" s="644"/>
      <c r="U4" s="644"/>
      <c r="V4" s="644"/>
      <c r="W4" s="644"/>
      <c r="X4" s="644"/>
      <c r="Y4" s="644"/>
      <c r="Z4" s="644"/>
      <c r="AA4" s="644"/>
      <c r="AB4" s="644"/>
      <c r="AC4" s="644"/>
      <c r="AD4" s="753"/>
      <c r="AE4" s="753"/>
      <c r="AF4" s="753"/>
      <c r="AG4" s="753"/>
      <c r="AH4" s="753"/>
      <c r="AI4" s="753"/>
      <c r="AJ4" s="753"/>
      <c r="AK4" s="753"/>
      <c r="AL4" s="753"/>
      <c r="AM4" s="753"/>
      <c r="AN4" s="753"/>
      <c r="AO4" s="753"/>
    </row>
    <row r="5" spans="1:41" s="759" customFormat="1" x14ac:dyDescent="0.2">
      <c r="B5" s="760"/>
      <c r="C5" s="1626" t="s">
        <v>134</v>
      </c>
      <c r="D5" s="1626"/>
      <c r="E5" s="596"/>
      <c r="F5" s="521"/>
      <c r="G5" s="521"/>
      <c r="H5" s="521"/>
      <c r="I5" s="521"/>
      <c r="J5" s="521"/>
      <c r="K5" s="521"/>
      <c r="L5" s="471"/>
      <c r="M5" s="471"/>
      <c r="N5" s="763"/>
      <c r="O5" s="761"/>
      <c r="P5" s="761"/>
      <c r="Q5" s="761"/>
      <c r="R5" s="761"/>
      <c r="S5" s="761"/>
      <c r="T5" s="761"/>
      <c r="U5" s="761"/>
      <c r="V5" s="761"/>
      <c r="W5" s="761"/>
      <c r="X5" s="761"/>
      <c r="Y5" s="761"/>
      <c r="Z5" s="761"/>
      <c r="AA5" s="761"/>
      <c r="AB5" s="761"/>
      <c r="AC5" s="761"/>
      <c r="AD5" s="762"/>
      <c r="AE5" s="762"/>
      <c r="AF5" s="762"/>
      <c r="AG5" s="762"/>
      <c r="AH5" s="762"/>
      <c r="AI5" s="762"/>
      <c r="AJ5" s="762"/>
      <c r="AK5" s="762"/>
      <c r="AL5" s="762"/>
      <c r="AM5" s="762"/>
      <c r="AO5" s="762"/>
    </row>
    <row r="6" spans="1:41" ht="13.5" customHeight="1" x14ac:dyDescent="0.2">
      <c r="A6" s="413"/>
      <c r="B6" s="482"/>
      <c r="C6" s="1626"/>
      <c r="D6" s="1626"/>
      <c r="E6" s="1629">
        <v>2015</v>
      </c>
      <c r="F6" s="1629"/>
      <c r="G6" s="1629"/>
      <c r="H6" s="1630">
        <v>2016</v>
      </c>
      <c r="I6" s="1629"/>
      <c r="J6" s="1629"/>
      <c r="K6" s="1627" t="str">
        <f xml:space="preserve"> CONCATENATE("valor médio de ",J7,F6)</f>
        <v>valor médio de mar.</v>
      </c>
      <c r="L6" s="521"/>
      <c r="M6" s="471"/>
      <c r="N6" s="591"/>
      <c r="O6" s="481"/>
      <c r="P6" s="481"/>
      <c r="Q6" s="481"/>
      <c r="R6" s="481"/>
      <c r="S6" s="481"/>
      <c r="T6" s="481"/>
      <c r="U6" s="481"/>
      <c r="V6" s="481"/>
      <c r="W6" s="481"/>
      <c r="X6" s="481"/>
      <c r="Y6" s="481"/>
      <c r="Z6" s="481"/>
      <c r="AA6" s="481"/>
      <c r="AB6" s="481"/>
      <c r="AC6" s="481"/>
      <c r="AD6" s="754"/>
      <c r="AE6" s="766" t="s">
        <v>353</v>
      </c>
      <c r="AF6" s="766"/>
      <c r="AG6" s="766" t="s">
        <v>354</v>
      </c>
      <c r="AH6" s="766"/>
      <c r="AI6" s="754"/>
      <c r="AJ6" s="754"/>
      <c r="AK6" s="754"/>
      <c r="AL6" s="754"/>
      <c r="AM6" s="754"/>
      <c r="AN6" s="767" t="str">
        <f>VLOOKUP(AI8,AJ8:AK9,2,FALSE)</f>
        <v>família</v>
      </c>
      <c r="AO6" s="766"/>
    </row>
    <row r="7" spans="1:41" ht="13.5" customHeight="1" x14ac:dyDescent="0.2">
      <c r="A7" s="413"/>
      <c r="B7" s="482"/>
      <c r="C7" s="459"/>
      <c r="D7" s="459"/>
      <c r="E7" s="764" t="s">
        <v>96</v>
      </c>
      <c r="F7" s="764" t="s">
        <v>95</v>
      </c>
      <c r="G7" s="764" t="s">
        <v>94</v>
      </c>
      <c r="H7" s="764" t="s">
        <v>93</v>
      </c>
      <c r="I7" s="764" t="s">
        <v>104</v>
      </c>
      <c r="J7" s="764" t="s">
        <v>103</v>
      </c>
      <c r="K7" s="1628" t="e">
        <f xml:space="preserve"> CONCATENATE("valor médio de ",#REF!,#REF!)</f>
        <v>#REF!</v>
      </c>
      <c r="L7" s="471"/>
      <c r="M7" s="519"/>
      <c r="N7" s="591"/>
      <c r="O7" s="481"/>
      <c r="P7" s="481"/>
      <c r="Q7" s="481"/>
      <c r="R7" s="481"/>
      <c r="S7" s="481"/>
      <c r="T7" s="481"/>
      <c r="U7" s="481"/>
      <c r="V7" s="481"/>
      <c r="W7" s="481"/>
      <c r="X7" s="481"/>
      <c r="Y7" s="481"/>
      <c r="Z7" s="481"/>
      <c r="AA7" s="481"/>
      <c r="AB7" s="481"/>
      <c r="AC7" s="481"/>
      <c r="AD7" s="754"/>
      <c r="AE7" s="755" t="s">
        <v>355</v>
      </c>
      <c r="AF7" s="754" t="s">
        <v>68</v>
      </c>
      <c r="AG7" s="755" t="s">
        <v>355</v>
      </c>
      <c r="AH7" s="754" t="s">
        <v>68</v>
      </c>
      <c r="AI7" s="756"/>
      <c r="AJ7" s="754"/>
      <c r="AK7" s="754"/>
      <c r="AL7" s="754"/>
      <c r="AM7" s="754"/>
      <c r="AN7" s="755" t="s">
        <v>355</v>
      </c>
      <c r="AO7" s="754" t="s">
        <v>68</v>
      </c>
    </row>
    <row r="8" spans="1:41" s="693" customFormat="1" x14ac:dyDescent="0.2">
      <c r="A8" s="689"/>
      <c r="B8" s="690"/>
      <c r="C8" s="691" t="s">
        <v>68</v>
      </c>
      <c r="D8" s="692"/>
      <c r="E8" s="389">
        <v>93210</v>
      </c>
      <c r="F8" s="389">
        <v>93132</v>
      </c>
      <c r="G8" s="389">
        <v>94681</v>
      </c>
      <c r="H8" s="389">
        <v>94275</v>
      </c>
      <c r="I8" s="389">
        <v>94160</v>
      </c>
      <c r="J8" s="389">
        <v>93566</v>
      </c>
      <c r="K8" s="768">
        <v>261.05</v>
      </c>
      <c r="L8" s="694"/>
      <c r="M8" s="695"/>
      <c r="N8" s="689"/>
      <c r="O8" s="803"/>
      <c r="P8" s="802"/>
      <c r="Q8" s="803"/>
      <c r="R8" s="803"/>
      <c r="S8" s="696"/>
      <c r="T8" s="696"/>
      <c r="U8" s="696"/>
      <c r="V8" s="696"/>
      <c r="W8" s="696"/>
      <c r="X8" s="696"/>
      <c r="Y8" s="696"/>
      <c r="Z8" s="696"/>
      <c r="AA8" s="696"/>
      <c r="AB8" s="696"/>
      <c r="AC8" s="696"/>
      <c r="AD8" s="753" t="str">
        <f>+C9</f>
        <v>Aveiro</v>
      </c>
      <c r="AE8" s="757">
        <f>+K9</f>
        <v>258.68370923627202</v>
      </c>
      <c r="AF8" s="757">
        <f>+$K$8</f>
        <v>261.05</v>
      </c>
      <c r="AG8" s="757">
        <f>+K46</f>
        <v>122.633519848394</v>
      </c>
      <c r="AH8" s="757">
        <f t="shared" ref="AH8:AH27" si="0">+$K$45</f>
        <v>116.541995475459</v>
      </c>
      <c r="AI8" s="753">
        <v>1</v>
      </c>
      <c r="AJ8" s="753">
        <v>1</v>
      </c>
      <c r="AK8" s="753" t="s">
        <v>353</v>
      </c>
      <c r="AL8" s="753"/>
      <c r="AM8" s="753" t="str">
        <f>+AD8</f>
        <v>Aveiro</v>
      </c>
      <c r="AN8" s="758">
        <f>INDEX($AD$7:$AH$27,MATCH($AM8,$AD$7:$AD$27,0),MATCH(AN$7,$AD$7:$AH$7,0)+2*($AI$8-1))</f>
        <v>258.68370923627202</v>
      </c>
      <c r="AO8" s="758">
        <f>INDEX($AD$7:$AH$27,MATCH($AM8,$AD$7:$AD$27,0),MATCH(AO$7,$AD$7:$AH$7,0)+2*($AI$8-1))</f>
        <v>261.05</v>
      </c>
    </row>
    <row r="9" spans="1:41" x14ac:dyDescent="0.2">
      <c r="A9" s="413"/>
      <c r="B9" s="482"/>
      <c r="C9" s="99" t="s">
        <v>62</v>
      </c>
      <c r="D9" s="421"/>
      <c r="E9" s="341">
        <v>5011</v>
      </c>
      <c r="F9" s="341">
        <v>4971</v>
      </c>
      <c r="G9" s="341">
        <v>4985</v>
      </c>
      <c r="H9" s="341">
        <v>4919</v>
      </c>
      <c r="I9" s="341">
        <v>4903</v>
      </c>
      <c r="J9" s="341">
        <v>4753</v>
      </c>
      <c r="K9" s="769">
        <v>258.68370923627202</v>
      </c>
      <c r="L9" s="471"/>
      <c r="M9" s="519"/>
      <c r="N9" s="413"/>
      <c r="O9" s="481"/>
      <c r="P9" s="481"/>
      <c r="Q9" s="481"/>
      <c r="R9" s="481"/>
      <c r="S9" s="481"/>
      <c r="T9" s="481"/>
      <c r="U9" s="481"/>
      <c r="V9" s="481"/>
      <c r="W9" s="481"/>
      <c r="X9" s="481"/>
      <c r="Y9" s="481"/>
      <c r="Z9" s="481"/>
      <c r="AA9" s="481"/>
      <c r="AB9" s="481"/>
      <c r="AC9" s="481"/>
      <c r="AD9" s="753" t="str">
        <f t="shared" ref="AD9:AD26" si="1">+C10</f>
        <v>Beja</v>
      </c>
      <c r="AE9" s="757">
        <f t="shared" ref="AE9:AE26" si="2">+K10</f>
        <v>315.29549125979503</v>
      </c>
      <c r="AF9" s="757">
        <f t="shared" ref="AF9:AF27" si="3">+$K$8</f>
        <v>261.05</v>
      </c>
      <c r="AG9" s="757">
        <f t="shared" ref="AG9:AG26" si="4">+K47</f>
        <v>115.852761904762</v>
      </c>
      <c r="AH9" s="757">
        <f t="shared" si="0"/>
        <v>116.541995475459</v>
      </c>
      <c r="AI9" s="754"/>
      <c r="AJ9" s="754">
        <v>2</v>
      </c>
      <c r="AK9" s="754" t="s">
        <v>354</v>
      </c>
      <c r="AL9" s="754"/>
      <c r="AM9" s="753" t="str">
        <f t="shared" ref="AM9:AM27" si="5">+AD9</f>
        <v>Beja</v>
      </c>
      <c r="AN9" s="758">
        <f t="shared" ref="AN9:AO27" si="6">INDEX($AD$7:$AH$27,MATCH($AM9,$AD$7:$AD$27,0),MATCH(AN$7,$AD$7:$AH$7,0)+2*($AI$8-1))</f>
        <v>315.29549125979503</v>
      </c>
      <c r="AO9" s="758">
        <f t="shared" si="6"/>
        <v>261.05</v>
      </c>
    </row>
    <row r="10" spans="1:41" x14ac:dyDescent="0.2">
      <c r="A10" s="413"/>
      <c r="B10" s="482"/>
      <c r="C10" s="99" t="s">
        <v>55</v>
      </c>
      <c r="D10" s="421"/>
      <c r="E10" s="341">
        <v>1565</v>
      </c>
      <c r="F10" s="341">
        <v>1580</v>
      </c>
      <c r="G10" s="341">
        <v>1618</v>
      </c>
      <c r="H10" s="341">
        <v>1613</v>
      </c>
      <c r="I10" s="341">
        <v>1620</v>
      </c>
      <c r="J10" s="341">
        <v>1659</v>
      </c>
      <c r="K10" s="769">
        <v>315.29549125979503</v>
      </c>
      <c r="L10" s="471"/>
      <c r="M10" s="519"/>
      <c r="N10" s="413"/>
      <c r="O10" s="481"/>
      <c r="P10" s="481"/>
      <c r="Q10" s="481"/>
      <c r="R10" s="481"/>
      <c r="S10" s="481"/>
      <c r="T10" s="481"/>
      <c r="U10" s="481"/>
      <c r="V10" s="481"/>
      <c r="W10" s="481"/>
      <c r="X10" s="481"/>
      <c r="Y10" s="481"/>
      <c r="Z10" s="481"/>
      <c r="AA10" s="481"/>
      <c r="AB10" s="481"/>
      <c r="AC10" s="481"/>
      <c r="AD10" s="753" t="str">
        <f t="shared" si="1"/>
        <v>Braga</v>
      </c>
      <c r="AE10" s="757">
        <f t="shared" si="2"/>
        <v>247.53747030497601</v>
      </c>
      <c r="AF10" s="757">
        <f t="shared" si="3"/>
        <v>261.05</v>
      </c>
      <c r="AG10" s="757">
        <f t="shared" si="4"/>
        <v>121.029543242819</v>
      </c>
      <c r="AH10" s="757">
        <f t="shared" si="0"/>
        <v>116.541995475459</v>
      </c>
      <c r="AI10" s="754"/>
      <c r="AJ10" s="754"/>
      <c r="AK10" s="754"/>
      <c r="AL10" s="754"/>
      <c r="AM10" s="753" t="str">
        <f t="shared" si="5"/>
        <v>Braga</v>
      </c>
      <c r="AN10" s="758">
        <f t="shared" si="6"/>
        <v>247.53747030497601</v>
      </c>
      <c r="AO10" s="758">
        <f t="shared" si="6"/>
        <v>261.05</v>
      </c>
    </row>
    <row r="11" spans="1:41" x14ac:dyDescent="0.2">
      <c r="A11" s="413"/>
      <c r="B11" s="482"/>
      <c r="C11" s="99" t="s">
        <v>64</v>
      </c>
      <c r="D11" s="421"/>
      <c r="E11" s="341">
        <v>3261</v>
      </c>
      <c r="F11" s="341">
        <v>3197</v>
      </c>
      <c r="G11" s="341">
        <v>3224</v>
      </c>
      <c r="H11" s="341">
        <v>3181</v>
      </c>
      <c r="I11" s="341">
        <v>3141</v>
      </c>
      <c r="J11" s="341">
        <v>3116</v>
      </c>
      <c r="K11" s="769">
        <v>247.53747030497601</v>
      </c>
      <c r="L11" s="471"/>
      <c r="M11" s="519"/>
      <c r="N11" s="413"/>
      <c r="O11" s="481"/>
      <c r="P11" s="481"/>
      <c r="Q11" s="481"/>
      <c r="R11" s="481"/>
      <c r="S11" s="481"/>
      <c r="T11" s="481"/>
      <c r="U11" s="481"/>
      <c r="V11" s="481"/>
      <c r="W11" s="481"/>
      <c r="X11" s="481"/>
      <c r="Y11" s="481"/>
      <c r="Z11" s="481"/>
      <c r="AA11" s="481"/>
      <c r="AB11" s="481"/>
      <c r="AC11" s="481"/>
      <c r="AD11" s="753" t="str">
        <f t="shared" si="1"/>
        <v>Bragança</v>
      </c>
      <c r="AE11" s="757">
        <f t="shared" si="2"/>
        <v>265.05763496143999</v>
      </c>
      <c r="AF11" s="757">
        <f t="shared" si="3"/>
        <v>261.05</v>
      </c>
      <c r="AG11" s="757">
        <f t="shared" si="4"/>
        <v>121.804394565859</v>
      </c>
      <c r="AH11" s="757">
        <f t="shared" si="0"/>
        <v>116.541995475459</v>
      </c>
      <c r="AI11" s="754"/>
      <c r="AJ11" s="754"/>
      <c r="AK11" s="754"/>
      <c r="AL11" s="754"/>
      <c r="AM11" s="753" t="str">
        <f t="shared" si="5"/>
        <v>Bragança</v>
      </c>
      <c r="AN11" s="758">
        <f t="shared" si="6"/>
        <v>265.05763496143999</v>
      </c>
      <c r="AO11" s="758">
        <f t="shared" si="6"/>
        <v>261.05</v>
      </c>
    </row>
    <row r="12" spans="1:41" x14ac:dyDescent="0.2">
      <c r="A12" s="413"/>
      <c r="B12" s="482"/>
      <c r="C12" s="99" t="s">
        <v>66</v>
      </c>
      <c r="D12" s="421"/>
      <c r="E12" s="341">
        <v>741</v>
      </c>
      <c r="F12" s="341">
        <v>736</v>
      </c>
      <c r="G12" s="341">
        <v>754</v>
      </c>
      <c r="H12" s="341">
        <v>755</v>
      </c>
      <c r="I12" s="341">
        <v>756</v>
      </c>
      <c r="J12" s="341">
        <v>778</v>
      </c>
      <c r="K12" s="769">
        <v>265.05763496143999</v>
      </c>
      <c r="L12" s="471"/>
      <c r="M12" s="519"/>
      <c r="N12" s="413"/>
      <c r="AD12" s="753" t="str">
        <f t="shared" si="1"/>
        <v>Castelo Branco</v>
      </c>
      <c r="AE12" s="757">
        <f t="shared" si="2"/>
        <v>253.340878980892</v>
      </c>
      <c r="AF12" s="757">
        <f t="shared" si="3"/>
        <v>261.05</v>
      </c>
      <c r="AG12" s="757">
        <f t="shared" si="4"/>
        <v>115.522852163811</v>
      </c>
      <c r="AH12" s="757">
        <f t="shared" si="0"/>
        <v>116.541995475459</v>
      </c>
      <c r="AI12" s="756"/>
      <c r="AJ12" s="756"/>
      <c r="AK12" s="756"/>
      <c r="AL12" s="756"/>
      <c r="AM12" s="753" t="str">
        <f t="shared" si="5"/>
        <v>Castelo Branco</v>
      </c>
      <c r="AN12" s="758">
        <f t="shared" si="6"/>
        <v>253.340878980892</v>
      </c>
      <c r="AO12" s="758">
        <f t="shared" si="6"/>
        <v>261.05</v>
      </c>
    </row>
    <row r="13" spans="1:41" x14ac:dyDescent="0.2">
      <c r="A13" s="413"/>
      <c r="B13" s="482"/>
      <c r="C13" s="99" t="s">
        <v>75</v>
      </c>
      <c r="D13" s="421"/>
      <c r="E13" s="341">
        <v>1504</v>
      </c>
      <c r="F13" s="341">
        <v>1508</v>
      </c>
      <c r="G13" s="341">
        <v>1542</v>
      </c>
      <c r="H13" s="341">
        <v>1506</v>
      </c>
      <c r="I13" s="341">
        <v>1549</v>
      </c>
      <c r="J13" s="341">
        <v>1570</v>
      </c>
      <c r="K13" s="769">
        <v>253.340878980892</v>
      </c>
      <c r="L13" s="471"/>
      <c r="M13" s="519"/>
      <c r="N13" s="413"/>
      <c r="AD13" s="753" t="str">
        <f t="shared" si="1"/>
        <v>Coimbra</v>
      </c>
      <c r="AE13" s="757">
        <f t="shared" si="2"/>
        <v>230.24860674810901</v>
      </c>
      <c r="AF13" s="757">
        <f t="shared" si="3"/>
        <v>261.05</v>
      </c>
      <c r="AG13" s="757">
        <f t="shared" si="4"/>
        <v>127.96552053022999</v>
      </c>
      <c r="AH13" s="757">
        <f t="shared" si="0"/>
        <v>116.541995475459</v>
      </c>
      <c r="AI13" s="756"/>
      <c r="AJ13" s="756"/>
      <c r="AK13" s="756"/>
      <c r="AL13" s="756"/>
      <c r="AM13" s="753" t="str">
        <f t="shared" si="5"/>
        <v>Coimbra</v>
      </c>
      <c r="AN13" s="758">
        <f t="shared" si="6"/>
        <v>230.24860674810901</v>
      </c>
      <c r="AO13" s="758">
        <f t="shared" si="6"/>
        <v>261.05</v>
      </c>
    </row>
    <row r="14" spans="1:41" x14ac:dyDescent="0.2">
      <c r="A14" s="413"/>
      <c r="B14" s="482"/>
      <c r="C14" s="99" t="s">
        <v>61</v>
      </c>
      <c r="D14" s="421"/>
      <c r="E14" s="341">
        <v>3418</v>
      </c>
      <c r="F14" s="341">
        <v>3413</v>
      </c>
      <c r="G14" s="341">
        <v>3459</v>
      </c>
      <c r="H14" s="341">
        <v>3438</v>
      </c>
      <c r="I14" s="341">
        <v>3419</v>
      </c>
      <c r="J14" s="341">
        <v>3439</v>
      </c>
      <c r="K14" s="769">
        <v>230.24860674810901</v>
      </c>
      <c r="L14" s="471"/>
      <c r="M14" s="519"/>
      <c r="N14" s="413"/>
      <c r="AD14" s="753" t="str">
        <f t="shared" si="1"/>
        <v>Évora</v>
      </c>
      <c r="AE14" s="757">
        <f t="shared" si="2"/>
        <v>281.021111908178</v>
      </c>
      <c r="AF14" s="757">
        <f t="shared" si="3"/>
        <v>261.05</v>
      </c>
      <c r="AG14" s="757">
        <f t="shared" si="4"/>
        <v>112.215247780006</v>
      </c>
      <c r="AH14" s="757">
        <f t="shared" si="0"/>
        <v>116.541995475459</v>
      </c>
      <c r="AI14" s="756"/>
      <c r="AJ14" s="756"/>
      <c r="AK14" s="756"/>
      <c r="AL14" s="756"/>
      <c r="AM14" s="753" t="str">
        <f t="shared" si="5"/>
        <v>Évora</v>
      </c>
      <c r="AN14" s="758">
        <f t="shared" si="6"/>
        <v>281.021111908178</v>
      </c>
      <c r="AO14" s="758">
        <f t="shared" si="6"/>
        <v>261.05</v>
      </c>
    </row>
    <row r="15" spans="1:41" x14ac:dyDescent="0.2">
      <c r="A15" s="413"/>
      <c r="B15" s="482"/>
      <c r="C15" s="99" t="s">
        <v>56</v>
      </c>
      <c r="D15" s="421"/>
      <c r="E15" s="341">
        <v>1320</v>
      </c>
      <c r="F15" s="341">
        <v>1338</v>
      </c>
      <c r="G15" s="341">
        <v>1374</v>
      </c>
      <c r="H15" s="341">
        <v>1360</v>
      </c>
      <c r="I15" s="341">
        <v>1385</v>
      </c>
      <c r="J15" s="341">
        <v>1394</v>
      </c>
      <c r="K15" s="769">
        <v>281.021111908178</v>
      </c>
      <c r="L15" s="471"/>
      <c r="M15" s="519"/>
      <c r="N15" s="413"/>
      <c r="AD15" s="753" t="str">
        <f t="shared" si="1"/>
        <v>Faro</v>
      </c>
      <c r="AE15" s="757">
        <f t="shared" si="2"/>
        <v>252.99988227146801</v>
      </c>
      <c r="AF15" s="757">
        <f t="shared" si="3"/>
        <v>261.05</v>
      </c>
      <c r="AG15" s="757">
        <f t="shared" si="4"/>
        <v>121.030919330793</v>
      </c>
      <c r="AH15" s="757">
        <f t="shared" si="0"/>
        <v>116.541995475459</v>
      </c>
      <c r="AI15" s="756"/>
      <c r="AJ15" s="756"/>
      <c r="AK15" s="756"/>
      <c r="AL15" s="756"/>
      <c r="AM15" s="753" t="str">
        <f t="shared" si="5"/>
        <v>Faro</v>
      </c>
      <c r="AN15" s="758">
        <f t="shared" si="6"/>
        <v>252.99988227146801</v>
      </c>
      <c r="AO15" s="758">
        <f t="shared" si="6"/>
        <v>261.05</v>
      </c>
    </row>
    <row r="16" spans="1:41" x14ac:dyDescent="0.2">
      <c r="A16" s="413"/>
      <c r="B16" s="482"/>
      <c r="C16" s="99" t="s">
        <v>74</v>
      </c>
      <c r="D16" s="421"/>
      <c r="E16" s="341">
        <v>2851</v>
      </c>
      <c r="F16" s="341">
        <v>2823</v>
      </c>
      <c r="G16" s="341">
        <v>2878</v>
      </c>
      <c r="H16" s="341">
        <v>2865</v>
      </c>
      <c r="I16" s="341">
        <v>2908</v>
      </c>
      <c r="J16" s="341">
        <v>2888</v>
      </c>
      <c r="K16" s="769">
        <v>252.99988227146801</v>
      </c>
      <c r="L16" s="471"/>
      <c r="M16" s="519"/>
      <c r="N16" s="413"/>
      <c r="AD16" s="753" t="str">
        <f t="shared" si="1"/>
        <v>Guarda</v>
      </c>
      <c r="AE16" s="757">
        <f t="shared" si="2"/>
        <v>262.96896661367299</v>
      </c>
      <c r="AF16" s="757">
        <f t="shared" si="3"/>
        <v>261.05</v>
      </c>
      <c r="AG16" s="757">
        <f t="shared" si="4"/>
        <v>115.106109951287</v>
      </c>
      <c r="AH16" s="757">
        <f t="shared" si="0"/>
        <v>116.541995475459</v>
      </c>
      <c r="AI16" s="756"/>
      <c r="AJ16" s="756"/>
      <c r="AK16" s="756"/>
      <c r="AL16" s="756"/>
      <c r="AM16" s="753" t="str">
        <f t="shared" si="5"/>
        <v>Guarda</v>
      </c>
      <c r="AN16" s="758">
        <f t="shared" si="6"/>
        <v>262.96896661367299</v>
      </c>
      <c r="AO16" s="758">
        <f t="shared" si="6"/>
        <v>261.05</v>
      </c>
    </row>
    <row r="17" spans="1:41" x14ac:dyDescent="0.2">
      <c r="A17" s="413"/>
      <c r="B17" s="482"/>
      <c r="C17" s="99" t="s">
        <v>76</v>
      </c>
      <c r="D17" s="421"/>
      <c r="E17" s="341">
        <v>1193</v>
      </c>
      <c r="F17" s="341">
        <v>1208</v>
      </c>
      <c r="G17" s="341">
        <v>1244</v>
      </c>
      <c r="H17" s="341">
        <v>1247</v>
      </c>
      <c r="I17" s="341">
        <v>1238</v>
      </c>
      <c r="J17" s="341">
        <v>1258</v>
      </c>
      <c r="K17" s="769">
        <v>262.96896661367299</v>
      </c>
      <c r="L17" s="471"/>
      <c r="M17" s="519"/>
      <c r="N17" s="413"/>
      <c r="AD17" s="753" t="str">
        <f t="shared" si="1"/>
        <v>Leiria</v>
      </c>
      <c r="AE17" s="757">
        <f t="shared" si="2"/>
        <v>245.148478682171</v>
      </c>
      <c r="AF17" s="757">
        <f t="shared" si="3"/>
        <v>261.05</v>
      </c>
      <c r="AG17" s="757">
        <f t="shared" si="4"/>
        <v>118.9436906441</v>
      </c>
      <c r="AH17" s="757">
        <f t="shared" si="0"/>
        <v>116.541995475459</v>
      </c>
      <c r="AI17" s="756"/>
      <c r="AJ17" s="756"/>
      <c r="AK17" s="756"/>
      <c r="AL17" s="756"/>
      <c r="AM17" s="753" t="str">
        <f t="shared" si="5"/>
        <v>Leiria</v>
      </c>
      <c r="AN17" s="758">
        <f t="shared" si="6"/>
        <v>245.148478682171</v>
      </c>
      <c r="AO17" s="758">
        <f t="shared" si="6"/>
        <v>261.05</v>
      </c>
    </row>
    <row r="18" spans="1:41" x14ac:dyDescent="0.2">
      <c r="A18" s="413"/>
      <c r="B18" s="482"/>
      <c r="C18" s="99" t="s">
        <v>60</v>
      </c>
      <c r="D18" s="421"/>
      <c r="E18" s="341">
        <v>2089</v>
      </c>
      <c r="F18" s="341">
        <v>2050</v>
      </c>
      <c r="G18" s="341">
        <v>2071</v>
      </c>
      <c r="H18" s="341">
        <v>2070</v>
      </c>
      <c r="I18" s="341">
        <v>2065</v>
      </c>
      <c r="J18" s="341">
        <v>2066</v>
      </c>
      <c r="K18" s="769">
        <v>245.148478682171</v>
      </c>
      <c r="L18" s="471"/>
      <c r="M18" s="519"/>
      <c r="N18" s="413"/>
      <c r="AD18" s="753" t="str">
        <f t="shared" si="1"/>
        <v>Lisboa</v>
      </c>
      <c r="AE18" s="757">
        <f t="shared" si="2"/>
        <v>259.36981334464599</v>
      </c>
      <c r="AF18" s="757">
        <f t="shared" si="3"/>
        <v>261.05</v>
      </c>
      <c r="AG18" s="757">
        <f t="shared" si="4"/>
        <v>119.192950956638</v>
      </c>
      <c r="AH18" s="757">
        <f t="shared" si="0"/>
        <v>116.541995475459</v>
      </c>
      <c r="AI18" s="756"/>
      <c r="AJ18" s="756"/>
      <c r="AK18" s="756"/>
      <c r="AL18" s="756"/>
      <c r="AM18" s="753" t="str">
        <f t="shared" si="5"/>
        <v>Lisboa</v>
      </c>
      <c r="AN18" s="758">
        <f t="shared" si="6"/>
        <v>259.36981334464599</v>
      </c>
      <c r="AO18" s="758">
        <f t="shared" si="6"/>
        <v>261.05</v>
      </c>
    </row>
    <row r="19" spans="1:41" x14ac:dyDescent="0.2">
      <c r="A19" s="413"/>
      <c r="B19" s="482"/>
      <c r="C19" s="99" t="s">
        <v>59</v>
      </c>
      <c r="D19" s="421"/>
      <c r="E19" s="341">
        <v>16778</v>
      </c>
      <c r="F19" s="341">
        <v>16876</v>
      </c>
      <c r="G19" s="341">
        <v>17054</v>
      </c>
      <c r="H19" s="341">
        <v>16930</v>
      </c>
      <c r="I19" s="341">
        <v>16762</v>
      </c>
      <c r="J19" s="341">
        <v>16507</v>
      </c>
      <c r="K19" s="769">
        <v>259.36981334464599</v>
      </c>
      <c r="L19" s="471"/>
      <c r="M19" s="519"/>
      <c r="N19" s="413"/>
      <c r="AD19" s="753" t="str">
        <f t="shared" si="1"/>
        <v>Portalegre</v>
      </c>
      <c r="AE19" s="757">
        <f t="shared" si="2"/>
        <v>291.405760683761</v>
      </c>
      <c r="AF19" s="757">
        <f t="shared" si="3"/>
        <v>261.05</v>
      </c>
      <c r="AG19" s="757">
        <f t="shared" si="4"/>
        <v>112.70900495867799</v>
      </c>
      <c r="AH19" s="757">
        <f t="shared" si="0"/>
        <v>116.541995475459</v>
      </c>
      <c r="AI19" s="756"/>
      <c r="AJ19" s="756"/>
      <c r="AK19" s="756"/>
      <c r="AL19" s="756"/>
      <c r="AM19" s="753" t="str">
        <f t="shared" si="5"/>
        <v>Portalegre</v>
      </c>
      <c r="AN19" s="758">
        <f t="shared" si="6"/>
        <v>291.405760683761</v>
      </c>
      <c r="AO19" s="758">
        <f t="shared" si="6"/>
        <v>261.05</v>
      </c>
    </row>
    <row r="20" spans="1:41" x14ac:dyDescent="0.2">
      <c r="A20" s="413"/>
      <c r="B20" s="482"/>
      <c r="C20" s="99" t="s">
        <v>57</v>
      </c>
      <c r="D20" s="421"/>
      <c r="E20" s="341">
        <v>1032</v>
      </c>
      <c r="F20" s="341">
        <v>1075</v>
      </c>
      <c r="G20" s="341">
        <v>1108</v>
      </c>
      <c r="H20" s="341">
        <v>1117</v>
      </c>
      <c r="I20" s="341">
        <v>1158</v>
      </c>
      <c r="J20" s="341">
        <v>1170</v>
      </c>
      <c r="K20" s="769">
        <v>291.405760683761</v>
      </c>
      <c r="L20" s="471"/>
      <c r="M20" s="519"/>
      <c r="N20" s="413"/>
      <c r="AD20" s="753" t="str">
        <f t="shared" si="1"/>
        <v>Porto</v>
      </c>
      <c r="AE20" s="757">
        <f t="shared" si="2"/>
        <v>257.75359895682402</v>
      </c>
      <c r="AF20" s="757">
        <f t="shared" si="3"/>
        <v>261.05</v>
      </c>
      <c r="AG20" s="757">
        <f t="shared" si="4"/>
        <v>117.79023322794799</v>
      </c>
      <c r="AH20" s="757">
        <f t="shared" si="0"/>
        <v>116.541995475459</v>
      </c>
      <c r="AI20" s="756"/>
      <c r="AJ20" s="756"/>
      <c r="AK20" s="756"/>
      <c r="AL20" s="756"/>
      <c r="AM20" s="753" t="str">
        <f t="shared" si="5"/>
        <v>Porto</v>
      </c>
      <c r="AN20" s="758">
        <f t="shared" si="6"/>
        <v>257.75359895682402</v>
      </c>
      <c r="AO20" s="758">
        <f t="shared" si="6"/>
        <v>261.05</v>
      </c>
    </row>
    <row r="21" spans="1:41" x14ac:dyDescent="0.2">
      <c r="A21" s="413"/>
      <c r="B21" s="482"/>
      <c r="C21" s="99" t="s">
        <v>63</v>
      </c>
      <c r="D21" s="421"/>
      <c r="E21" s="341">
        <v>27443</v>
      </c>
      <c r="F21" s="341">
        <v>27329</v>
      </c>
      <c r="G21" s="341">
        <v>27985</v>
      </c>
      <c r="H21" s="341">
        <v>27947</v>
      </c>
      <c r="I21" s="341">
        <v>27907</v>
      </c>
      <c r="J21" s="341">
        <v>27615</v>
      </c>
      <c r="K21" s="769">
        <v>257.75359895682402</v>
      </c>
      <c r="L21" s="471"/>
      <c r="M21" s="519"/>
      <c r="N21" s="413"/>
      <c r="AD21" s="753" t="str">
        <f t="shared" si="1"/>
        <v>Santarém</v>
      </c>
      <c r="AE21" s="757">
        <f t="shared" si="2"/>
        <v>264.62053696819498</v>
      </c>
      <c r="AF21" s="757">
        <f t="shared" si="3"/>
        <v>261.05</v>
      </c>
      <c r="AG21" s="757">
        <f t="shared" si="4"/>
        <v>119.034990709773</v>
      </c>
      <c r="AH21" s="757">
        <f t="shared" si="0"/>
        <v>116.541995475459</v>
      </c>
      <c r="AI21" s="756"/>
      <c r="AJ21" s="756"/>
      <c r="AK21" s="756"/>
      <c r="AL21" s="756"/>
      <c r="AM21" s="753" t="str">
        <f t="shared" si="5"/>
        <v>Santarém</v>
      </c>
      <c r="AN21" s="758">
        <f t="shared" si="6"/>
        <v>264.62053696819498</v>
      </c>
      <c r="AO21" s="758">
        <f t="shared" si="6"/>
        <v>261.05</v>
      </c>
    </row>
    <row r="22" spans="1:41" x14ac:dyDescent="0.2">
      <c r="A22" s="413"/>
      <c r="B22" s="482"/>
      <c r="C22" s="99" t="s">
        <v>79</v>
      </c>
      <c r="D22" s="421"/>
      <c r="E22" s="341">
        <v>2244</v>
      </c>
      <c r="F22" s="341">
        <v>2256</v>
      </c>
      <c r="G22" s="341">
        <v>2352</v>
      </c>
      <c r="H22" s="341">
        <v>2353</v>
      </c>
      <c r="I22" s="341">
        <v>2406</v>
      </c>
      <c r="J22" s="341">
        <v>2421</v>
      </c>
      <c r="K22" s="769">
        <v>264.62053696819498</v>
      </c>
      <c r="L22" s="471"/>
      <c r="M22" s="519"/>
      <c r="N22" s="413"/>
      <c r="AD22" s="753" t="str">
        <f t="shared" si="1"/>
        <v>Setúbal</v>
      </c>
      <c r="AE22" s="757">
        <f t="shared" si="2"/>
        <v>272.75554887771398</v>
      </c>
      <c r="AF22" s="757">
        <f t="shared" si="3"/>
        <v>261.05</v>
      </c>
      <c r="AG22" s="757">
        <f t="shared" si="4"/>
        <v>123.63240062267199</v>
      </c>
      <c r="AH22" s="757">
        <f t="shared" si="0"/>
        <v>116.541995475459</v>
      </c>
      <c r="AI22" s="756"/>
      <c r="AJ22" s="756"/>
      <c r="AK22" s="756"/>
      <c r="AL22" s="756"/>
      <c r="AM22" s="753" t="str">
        <f t="shared" si="5"/>
        <v>Setúbal</v>
      </c>
      <c r="AN22" s="758">
        <f t="shared" si="6"/>
        <v>272.75554887771398</v>
      </c>
      <c r="AO22" s="758">
        <f t="shared" si="6"/>
        <v>261.05</v>
      </c>
    </row>
    <row r="23" spans="1:41" x14ac:dyDescent="0.2">
      <c r="A23" s="413"/>
      <c r="B23" s="482"/>
      <c r="C23" s="99" t="s">
        <v>58</v>
      </c>
      <c r="D23" s="421"/>
      <c r="E23" s="341">
        <v>7997</v>
      </c>
      <c r="F23" s="341">
        <v>8014</v>
      </c>
      <c r="G23" s="341">
        <v>8181</v>
      </c>
      <c r="H23" s="341">
        <v>8122</v>
      </c>
      <c r="I23" s="341">
        <v>8098</v>
      </c>
      <c r="J23" s="341">
        <v>8154</v>
      </c>
      <c r="K23" s="769">
        <v>272.75554887771398</v>
      </c>
      <c r="L23" s="471"/>
      <c r="M23" s="519"/>
      <c r="N23" s="413"/>
      <c r="AD23" s="753" t="str">
        <f t="shared" si="1"/>
        <v>Viana do Castelo</v>
      </c>
      <c r="AE23" s="757">
        <f t="shared" si="2"/>
        <v>224.80691550451201</v>
      </c>
      <c r="AF23" s="757">
        <f t="shared" si="3"/>
        <v>261.05</v>
      </c>
      <c r="AG23" s="757">
        <f t="shared" si="4"/>
        <v>121.579250221828</v>
      </c>
      <c r="AH23" s="757">
        <f t="shared" si="0"/>
        <v>116.541995475459</v>
      </c>
      <c r="AI23" s="756"/>
      <c r="AJ23" s="756"/>
      <c r="AK23" s="756"/>
      <c r="AL23" s="756"/>
      <c r="AM23" s="753" t="str">
        <f t="shared" si="5"/>
        <v>Viana do Castelo</v>
      </c>
      <c r="AN23" s="758">
        <f t="shared" si="6"/>
        <v>224.80691550451201</v>
      </c>
      <c r="AO23" s="758">
        <f t="shared" si="6"/>
        <v>261.05</v>
      </c>
    </row>
    <row r="24" spans="1:41" x14ac:dyDescent="0.2">
      <c r="A24" s="413"/>
      <c r="B24" s="482"/>
      <c r="C24" s="99" t="s">
        <v>65</v>
      </c>
      <c r="D24" s="421"/>
      <c r="E24" s="341">
        <v>1213</v>
      </c>
      <c r="F24" s="341">
        <v>1186</v>
      </c>
      <c r="G24" s="341">
        <v>1181</v>
      </c>
      <c r="H24" s="341">
        <v>1187</v>
      </c>
      <c r="I24" s="341">
        <v>1211</v>
      </c>
      <c r="J24" s="341">
        <v>1219</v>
      </c>
      <c r="K24" s="769">
        <v>224.80691550451201</v>
      </c>
      <c r="L24" s="471"/>
      <c r="M24" s="519"/>
      <c r="N24" s="413"/>
      <c r="AD24" s="753" t="str">
        <f t="shared" si="1"/>
        <v>Vila Real</v>
      </c>
      <c r="AE24" s="757">
        <f t="shared" si="2"/>
        <v>243.095937254902</v>
      </c>
      <c r="AF24" s="757">
        <f t="shared" si="3"/>
        <v>261.05</v>
      </c>
      <c r="AG24" s="757">
        <f t="shared" si="4"/>
        <v>122.026503937008</v>
      </c>
      <c r="AH24" s="757">
        <f t="shared" si="0"/>
        <v>116.541995475459</v>
      </c>
      <c r="AI24" s="756"/>
      <c r="AJ24" s="756"/>
      <c r="AK24" s="756"/>
      <c r="AL24" s="756"/>
      <c r="AM24" s="753" t="str">
        <f t="shared" si="5"/>
        <v>Vila Real</v>
      </c>
      <c r="AN24" s="758">
        <f t="shared" si="6"/>
        <v>243.095937254902</v>
      </c>
      <c r="AO24" s="758">
        <f t="shared" si="6"/>
        <v>261.05</v>
      </c>
    </row>
    <row r="25" spans="1:41" x14ac:dyDescent="0.2">
      <c r="A25" s="413"/>
      <c r="B25" s="482"/>
      <c r="C25" s="99" t="s">
        <v>67</v>
      </c>
      <c r="D25" s="421"/>
      <c r="E25" s="341">
        <v>2420</v>
      </c>
      <c r="F25" s="341">
        <v>2431</v>
      </c>
      <c r="G25" s="341">
        <v>2476</v>
      </c>
      <c r="H25" s="341">
        <v>2475</v>
      </c>
      <c r="I25" s="341">
        <v>2517</v>
      </c>
      <c r="J25" s="341">
        <v>2551</v>
      </c>
      <c r="K25" s="769">
        <v>243.095937254902</v>
      </c>
      <c r="L25" s="471"/>
      <c r="M25" s="519"/>
      <c r="N25" s="413"/>
      <c r="AD25" s="753" t="str">
        <f t="shared" si="1"/>
        <v>Viseu</v>
      </c>
      <c r="AE25" s="757">
        <f t="shared" si="2"/>
        <v>250.948137996219</v>
      </c>
      <c r="AF25" s="757">
        <f t="shared" si="3"/>
        <v>261.05</v>
      </c>
      <c r="AG25" s="757">
        <f t="shared" si="4"/>
        <v>117.39268828297701</v>
      </c>
      <c r="AH25" s="757">
        <f t="shared" si="0"/>
        <v>116.541995475459</v>
      </c>
      <c r="AI25" s="756"/>
      <c r="AJ25" s="756"/>
      <c r="AK25" s="756"/>
      <c r="AL25" s="756"/>
      <c r="AM25" s="753" t="str">
        <f t="shared" si="5"/>
        <v>Viseu</v>
      </c>
      <c r="AN25" s="758">
        <f t="shared" si="6"/>
        <v>250.948137996219</v>
      </c>
      <c r="AO25" s="758">
        <f t="shared" si="6"/>
        <v>261.05</v>
      </c>
    </row>
    <row r="26" spans="1:41" x14ac:dyDescent="0.2">
      <c r="A26" s="413"/>
      <c r="B26" s="482"/>
      <c r="C26" s="99" t="s">
        <v>77</v>
      </c>
      <c r="D26" s="421"/>
      <c r="E26" s="341">
        <v>3211</v>
      </c>
      <c r="F26" s="341">
        <v>3214</v>
      </c>
      <c r="G26" s="341">
        <v>3227</v>
      </c>
      <c r="H26" s="341">
        <v>3231</v>
      </c>
      <c r="I26" s="341">
        <v>3197</v>
      </c>
      <c r="J26" s="341">
        <v>3176</v>
      </c>
      <c r="K26" s="769">
        <v>250.948137996219</v>
      </c>
      <c r="L26" s="471"/>
      <c r="M26" s="519"/>
      <c r="N26" s="413"/>
      <c r="AD26" s="753" t="str">
        <f t="shared" si="1"/>
        <v>Açores</v>
      </c>
      <c r="AE26" s="757">
        <f t="shared" si="2"/>
        <v>292.84338314994301</v>
      </c>
      <c r="AF26" s="757">
        <f t="shared" si="3"/>
        <v>261.05</v>
      </c>
      <c r="AG26" s="757">
        <f t="shared" si="4"/>
        <v>90.170587104930505</v>
      </c>
      <c r="AH26" s="757">
        <f t="shared" si="0"/>
        <v>116.541995475459</v>
      </c>
      <c r="AI26" s="756"/>
      <c r="AJ26" s="756"/>
      <c r="AK26" s="756"/>
      <c r="AL26" s="756"/>
      <c r="AM26" s="753" t="str">
        <f t="shared" si="5"/>
        <v>Açores</v>
      </c>
      <c r="AN26" s="758">
        <f t="shared" si="6"/>
        <v>292.84338314994301</v>
      </c>
      <c r="AO26" s="758">
        <f t="shared" si="6"/>
        <v>261.05</v>
      </c>
    </row>
    <row r="27" spans="1:41" x14ac:dyDescent="0.2">
      <c r="A27" s="413"/>
      <c r="B27" s="482"/>
      <c r="C27" s="99" t="s">
        <v>131</v>
      </c>
      <c r="D27" s="421"/>
      <c r="E27" s="341">
        <v>6156</v>
      </c>
      <c r="F27" s="341">
        <v>6186</v>
      </c>
      <c r="G27" s="341">
        <v>6178</v>
      </c>
      <c r="H27" s="341">
        <v>6179</v>
      </c>
      <c r="I27" s="341">
        <v>6141</v>
      </c>
      <c r="J27" s="341">
        <v>6092</v>
      </c>
      <c r="K27" s="769">
        <v>292.84338314994301</v>
      </c>
      <c r="L27" s="471"/>
      <c r="M27" s="519"/>
      <c r="N27" s="413"/>
      <c r="AD27" s="753" t="str">
        <f>+C28</f>
        <v>Madeira</v>
      </c>
      <c r="AE27" s="757">
        <f>+K28</f>
        <v>267.72998848589498</v>
      </c>
      <c r="AF27" s="757">
        <f t="shared" si="3"/>
        <v>261.05</v>
      </c>
      <c r="AG27" s="757">
        <f>+K65</f>
        <v>115.510926477894</v>
      </c>
      <c r="AH27" s="757">
        <f t="shared" si="0"/>
        <v>116.541995475459</v>
      </c>
      <c r="AI27" s="756"/>
      <c r="AJ27" s="756"/>
      <c r="AK27" s="756"/>
      <c r="AL27" s="756"/>
      <c r="AM27" s="753" t="str">
        <f t="shared" si="5"/>
        <v>Madeira</v>
      </c>
      <c r="AN27" s="758">
        <f t="shared" si="6"/>
        <v>267.72998848589498</v>
      </c>
      <c r="AO27" s="758">
        <f t="shared" si="6"/>
        <v>261.05</v>
      </c>
    </row>
    <row r="28" spans="1:41" x14ac:dyDescent="0.2">
      <c r="A28" s="413"/>
      <c r="B28" s="482"/>
      <c r="C28" s="99" t="s">
        <v>132</v>
      </c>
      <c r="D28" s="421"/>
      <c r="E28" s="341">
        <v>1763</v>
      </c>
      <c r="F28" s="341">
        <v>1741</v>
      </c>
      <c r="G28" s="341">
        <v>1790</v>
      </c>
      <c r="H28" s="341">
        <v>1780</v>
      </c>
      <c r="I28" s="341">
        <v>1779</v>
      </c>
      <c r="J28" s="341">
        <v>1740</v>
      </c>
      <c r="K28" s="769">
        <v>267.72998848589498</v>
      </c>
      <c r="L28" s="471"/>
      <c r="M28" s="519"/>
      <c r="N28" s="413"/>
      <c r="AD28" s="696"/>
      <c r="AE28" s="743"/>
      <c r="AG28" s="743"/>
    </row>
    <row r="29" spans="1:41" ht="3.75" customHeight="1" x14ac:dyDescent="0.2">
      <c r="A29" s="413"/>
      <c r="B29" s="482"/>
      <c r="C29" s="99"/>
      <c r="D29" s="421"/>
      <c r="E29" s="341"/>
      <c r="F29" s="341"/>
      <c r="G29" s="341"/>
      <c r="H29" s="341"/>
      <c r="I29" s="341"/>
      <c r="J29" s="341"/>
      <c r="K29" s="342"/>
      <c r="L29" s="471"/>
      <c r="M29" s="519"/>
      <c r="N29" s="413"/>
      <c r="AD29" s="696"/>
      <c r="AE29" s="743"/>
      <c r="AG29" s="743"/>
    </row>
    <row r="30" spans="1:41" ht="15.75" customHeight="1" x14ac:dyDescent="0.2">
      <c r="A30" s="413"/>
      <c r="B30" s="482"/>
      <c r="C30" s="745"/>
      <c r="D30" s="785" t="s">
        <v>391</v>
      </c>
      <c r="E30" s="745"/>
      <c r="F30" s="745"/>
      <c r="G30" s="1634" t="s">
        <v>580</v>
      </c>
      <c r="H30" s="1634"/>
      <c r="I30" s="1634"/>
      <c r="J30" s="1634"/>
      <c r="K30" s="747"/>
      <c r="L30" s="747"/>
      <c r="M30" s="748"/>
      <c r="N30" s="413"/>
      <c r="AD30" s="696"/>
      <c r="AE30" s="743"/>
      <c r="AG30" s="743"/>
    </row>
    <row r="31" spans="1:41" x14ac:dyDescent="0.2">
      <c r="A31" s="413"/>
      <c r="B31" s="744"/>
      <c r="C31" s="745"/>
      <c r="D31" s="745"/>
      <c r="E31" s="745"/>
      <c r="F31" s="745"/>
      <c r="G31" s="745"/>
      <c r="H31" s="745"/>
      <c r="I31" s="746"/>
      <c r="J31" s="746"/>
      <c r="K31" s="747"/>
      <c r="L31" s="747"/>
      <c r="M31" s="748"/>
      <c r="N31" s="413"/>
    </row>
    <row r="32" spans="1:41" ht="12" customHeight="1" x14ac:dyDescent="0.2">
      <c r="A32" s="413"/>
      <c r="B32" s="482"/>
      <c r="C32" s="745"/>
      <c r="D32" s="745"/>
      <c r="E32" s="745"/>
      <c r="F32" s="745"/>
      <c r="G32" s="745"/>
      <c r="H32" s="745"/>
      <c r="I32" s="746"/>
      <c r="J32" s="746"/>
      <c r="K32" s="747"/>
      <c r="L32" s="747"/>
      <c r="M32" s="748"/>
      <c r="N32" s="413"/>
    </row>
    <row r="33" spans="1:41" ht="12" customHeight="1" x14ac:dyDescent="0.2">
      <c r="A33" s="413"/>
      <c r="B33" s="482"/>
      <c r="C33" s="745"/>
      <c r="D33" s="745"/>
      <c r="E33" s="745"/>
      <c r="F33" s="745"/>
      <c r="G33" s="745"/>
      <c r="H33" s="745"/>
      <c r="I33" s="746"/>
      <c r="J33" s="746"/>
      <c r="K33" s="747"/>
      <c r="L33" s="747"/>
      <c r="M33" s="748"/>
      <c r="N33" s="413"/>
    </row>
    <row r="34" spans="1:41" ht="12" customHeight="1" x14ac:dyDescent="0.2">
      <c r="A34" s="413"/>
      <c r="B34" s="482"/>
      <c r="C34" s="745"/>
      <c r="D34" s="745"/>
      <c r="E34" s="745"/>
      <c r="F34" s="745"/>
      <c r="G34" s="745"/>
      <c r="H34" s="745"/>
      <c r="I34" s="746"/>
      <c r="J34" s="746"/>
      <c r="K34" s="747"/>
      <c r="L34" s="747"/>
      <c r="M34" s="748"/>
      <c r="N34" s="413"/>
    </row>
    <row r="35" spans="1:41" ht="12" customHeight="1" x14ac:dyDescent="0.2">
      <c r="A35" s="413"/>
      <c r="B35" s="482"/>
      <c r="C35" s="745"/>
      <c r="D35" s="745"/>
      <c r="E35" s="745"/>
      <c r="F35" s="745"/>
      <c r="G35" s="745"/>
      <c r="H35" s="745"/>
      <c r="I35" s="746"/>
      <c r="J35" s="746"/>
      <c r="K35" s="747"/>
      <c r="L35" s="747"/>
      <c r="M35" s="748"/>
      <c r="N35" s="413"/>
    </row>
    <row r="36" spans="1:41" ht="27" customHeight="1" x14ac:dyDescent="0.2">
      <c r="A36" s="413"/>
      <c r="B36" s="482"/>
      <c r="C36" s="745"/>
      <c r="D36" s="745"/>
      <c r="E36" s="745"/>
      <c r="F36" s="745"/>
      <c r="G36" s="745"/>
      <c r="H36" s="745"/>
      <c r="I36" s="746"/>
      <c r="J36" s="746"/>
      <c r="K36" s="747"/>
      <c r="L36" s="747"/>
      <c r="M36" s="748"/>
      <c r="N36" s="413"/>
      <c r="AK36" s="443"/>
      <c r="AL36" s="443"/>
      <c r="AM36" s="443"/>
      <c r="AN36" s="443"/>
      <c r="AO36" s="443"/>
    </row>
    <row r="37" spans="1:41" ht="12" customHeight="1" x14ac:dyDescent="0.2">
      <c r="A37" s="413"/>
      <c r="B37" s="482"/>
      <c r="C37" s="745"/>
      <c r="D37" s="745"/>
      <c r="E37" s="745"/>
      <c r="F37" s="745"/>
      <c r="G37" s="745"/>
      <c r="H37" s="745"/>
      <c r="I37" s="746"/>
      <c r="J37" s="746"/>
      <c r="K37" s="747"/>
      <c r="L37" s="747"/>
      <c r="M37" s="748"/>
      <c r="N37" s="413"/>
      <c r="AK37" s="443"/>
      <c r="AL37" s="443"/>
      <c r="AM37" s="443"/>
      <c r="AN37" s="443"/>
      <c r="AO37" s="443"/>
    </row>
    <row r="38" spans="1:41" ht="12" customHeight="1" x14ac:dyDescent="0.2">
      <c r="A38" s="413"/>
      <c r="B38" s="482"/>
      <c r="C38" s="745"/>
      <c r="D38" s="745"/>
      <c r="E38" s="745"/>
      <c r="F38" s="745"/>
      <c r="G38" s="745"/>
      <c r="H38" s="745"/>
      <c r="I38" s="746"/>
      <c r="J38" s="746"/>
      <c r="K38" s="747"/>
      <c r="L38" s="747"/>
      <c r="M38" s="748"/>
      <c r="N38" s="413"/>
      <c r="AK38" s="443"/>
      <c r="AL38" s="443"/>
      <c r="AM38" s="443"/>
      <c r="AN38" s="443"/>
      <c r="AO38" s="443"/>
    </row>
    <row r="39" spans="1:41" ht="12" customHeight="1" x14ac:dyDescent="0.2">
      <c r="A39" s="413"/>
      <c r="B39" s="482"/>
      <c r="C39" s="749"/>
      <c r="D39" s="749"/>
      <c r="E39" s="749"/>
      <c r="F39" s="749"/>
      <c r="G39" s="749"/>
      <c r="H39" s="749"/>
      <c r="I39" s="749"/>
      <c r="J39" s="749"/>
      <c r="K39" s="750"/>
      <c r="L39" s="751"/>
      <c r="M39" s="752"/>
      <c r="N39" s="413"/>
      <c r="AK39" s="443"/>
      <c r="AL39" s="443"/>
      <c r="AM39" s="443"/>
      <c r="AN39" s="443"/>
      <c r="AO39" s="443"/>
    </row>
    <row r="40" spans="1:41" ht="3" customHeight="1" thickBot="1" x14ac:dyDescent="0.25">
      <c r="A40" s="413"/>
      <c r="B40" s="482"/>
      <c r="C40" s="471"/>
      <c r="D40" s="471"/>
      <c r="E40" s="471"/>
      <c r="F40" s="471"/>
      <c r="G40" s="471"/>
      <c r="H40" s="471"/>
      <c r="I40" s="471"/>
      <c r="J40" s="471"/>
      <c r="K40" s="697"/>
      <c r="L40" s="485"/>
      <c r="M40" s="539"/>
      <c r="N40" s="413"/>
      <c r="AK40" s="443"/>
      <c r="AL40" s="443"/>
      <c r="AM40" s="443"/>
      <c r="AN40" s="443"/>
      <c r="AO40" s="443"/>
    </row>
    <row r="41" spans="1:41" ht="13.5" customHeight="1" thickBot="1" x14ac:dyDescent="0.25">
      <c r="A41" s="413"/>
      <c r="B41" s="482"/>
      <c r="C41" s="1623" t="s">
        <v>317</v>
      </c>
      <c r="D41" s="1624"/>
      <c r="E41" s="1624"/>
      <c r="F41" s="1624"/>
      <c r="G41" s="1624"/>
      <c r="H41" s="1624"/>
      <c r="I41" s="1624"/>
      <c r="J41" s="1624"/>
      <c r="K41" s="1624"/>
      <c r="L41" s="1625"/>
      <c r="M41" s="539"/>
      <c r="N41" s="413"/>
      <c r="AK41" s="443"/>
      <c r="AL41" s="443"/>
      <c r="AM41" s="443"/>
      <c r="AN41" s="443"/>
      <c r="AO41" s="443"/>
    </row>
    <row r="42" spans="1:41" s="413" customFormat="1" ht="6.75" customHeight="1" x14ac:dyDescent="0.2">
      <c r="B42" s="482"/>
      <c r="C42" s="1512" t="s">
        <v>134</v>
      </c>
      <c r="D42" s="1512"/>
      <c r="E42" s="698"/>
      <c r="F42" s="698"/>
      <c r="G42" s="698"/>
      <c r="H42" s="698"/>
      <c r="I42" s="698"/>
      <c r="J42" s="698"/>
      <c r="K42" s="699"/>
      <c r="L42" s="699"/>
      <c r="M42" s="539"/>
      <c r="O42" s="418"/>
      <c r="P42" s="418"/>
      <c r="Q42" s="418"/>
      <c r="R42" s="418"/>
      <c r="S42" s="418"/>
      <c r="T42" s="418"/>
      <c r="U42" s="418"/>
      <c r="V42" s="418"/>
      <c r="W42" s="418"/>
      <c r="X42" s="418"/>
      <c r="Y42" s="418"/>
      <c r="Z42" s="418"/>
      <c r="AA42" s="418"/>
      <c r="AB42" s="418"/>
      <c r="AC42" s="418"/>
      <c r="AD42" s="418"/>
      <c r="AE42" s="418"/>
      <c r="AF42" s="418"/>
      <c r="AG42" s="418"/>
      <c r="AH42" s="418"/>
      <c r="AI42" s="418"/>
      <c r="AJ42" s="418"/>
      <c r="AK42" s="443"/>
      <c r="AL42" s="443"/>
      <c r="AM42" s="443"/>
      <c r="AN42" s="443"/>
      <c r="AO42" s="443"/>
    </row>
    <row r="43" spans="1:41" ht="13.5" customHeight="1" x14ac:dyDescent="0.2">
      <c r="A43" s="413"/>
      <c r="B43" s="482"/>
      <c r="C43" s="1512"/>
      <c r="D43" s="1512"/>
      <c r="E43" s="1629">
        <v>2015</v>
      </c>
      <c r="F43" s="1629"/>
      <c r="G43" s="1629"/>
      <c r="H43" s="1630">
        <v>2016</v>
      </c>
      <c r="I43" s="1629">
        <v>2016</v>
      </c>
      <c r="J43" s="1629"/>
      <c r="K43" s="1632" t="str">
        <f xml:space="preserve"> CONCATENATE("valor médio de ",J7,F6)</f>
        <v>valor médio de mar.</v>
      </c>
      <c r="L43" s="431"/>
      <c r="M43" s="423"/>
      <c r="N43" s="413"/>
      <c r="AK43" s="443"/>
      <c r="AL43" s="443"/>
      <c r="AM43" s="443"/>
      <c r="AN43" s="443"/>
      <c r="AO43" s="443"/>
    </row>
    <row r="44" spans="1:41" ht="13.5" customHeight="1" x14ac:dyDescent="0.2">
      <c r="A44" s="413"/>
      <c r="B44" s="482"/>
      <c r="C44" s="428"/>
      <c r="D44" s="428"/>
      <c r="E44" s="764" t="str">
        <f t="shared" ref="E44:J44" si="7">+E7</f>
        <v>out.</v>
      </c>
      <c r="F44" s="764" t="str">
        <f t="shared" si="7"/>
        <v>nov.</v>
      </c>
      <c r="G44" s="764" t="str">
        <f t="shared" si="7"/>
        <v>dez.</v>
      </c>
      <c r="H44" s="764" t="str">
        <f t="shared" si="7"/>
        <v>jan.</v>
      </c>
      <c r="I44" s="764" t="str">
        <f t="shared" si="7"/>
        <v>fev.</v>
      </c>
      <c r="J44" s="764" t="str">
        <f t="shared" si="7"/>
        <v>mar.</v>
      </c>
      <c r="K44" s="1633" t="e">
        <f xml:space="preserve"> CONCATENATE("valor médio de ",#REF!,#REF!)</f>
        <v>#REF!</v>
      </c>
      <c r="L44" s="431"/>
      <c r="M44" s="539"/>
      <c r="N44" s="413"/>
      <c r="AK44" s="443"/>
      <c r="AL44" s="443"/>
      <c r="AM44" s="443"/>
      <c r="AN44" s="443"/>
      <c r="AO44" s="443"/>
    </row>
    <row r="45" spans="1:41" s="436" customFormat="1" ht="14.25" customHeight="1" x14ac:dyDescent="0.2">
      <c r="A45" s="433"/>
      <c r="B45" s="700"/>
      <c r="C45" s="688" t="s">
        <v>68</v>
      </c>
      <c r="D45" s="506"/>
      <c r="E45" s="389">
        <v>205796</v>
      </c>
      <c r="F45" s="389">
        <v>205149</v>
      </c>
      <c r="G45" s="389">
        <v>208533</v>
      </c>
      <c r="H45" s="389">
        <v>207407</v>
      </c>
      <c r="I45" s="389">
        <v>206748</v>
      </c>
      <c r="J45" s="389">
        <v>205965</v>
      </c>
      <c r="K45" s="786">
        <v>116.541995475459</v>
      </c>
      <c r="L45" s="344"/>
      <c r="M45" s="701"/>
      <c r="N45" s="433"/>
      <c r="O45" s="803"/>
      <c r="P45" s="802"/>
      <c r="Q45" s="803"/>
      <c r="R45" s="803"/>
      <c r="S45" s="418"/>
      <c r="T45" s="418"/>
      <c r="U45" s="418"/>
      <c r="V45" s="418"/>
      <c r="W45" s="418"/>
      <c r="X45" s="418"/>
      <c r="Y45" s="418"/>
      <c r="Z45" s="418"/>
      <c r="AA45" s="418"/>
      <c r="AB45" s="418"/>
      <c r="AC45" s="418"/>
      <c r="AD45" s="418"/>
      <c r="AE45" s="418"/>
      <c r="AF45" s="418"/>
      <c r="AG45" s="418"/>
      <c r="AH45" s="418"/>
      <c r="AI45" s="418"/>
      <c r="AJ45" s="418"/>
      <c r="AK45" s="443"/>
      <c r="AL45" s="443"/>
      <c r="AM45" s="443"/>
      <c r="AN45" s="765"/>
      <c r="AO45" s="765"/>
    </row>
    <row r="46" spans="1:41" ht="15" customHeight="1" x14ac:dyDescent="0.2">
      <c r="A46" s="413"/>
      <c r="B46" s="482"/>
      <c r="C46" s="99" t="s">
        <v>62</v>
      </c>
      <c r="D46" s="421"/>
      <c r="E46" s="341">
        <v>10533</v>
      </c>
      <c r="F46" s="341">
        <v>10386</v>
      </c>
      <c r="G46" s="341">
        <v>10454</v>
      </c>
      <c r="H46" s="341">
        <v>10288</v>
      </c>
      <c r="I46" s="341">
        <v>10365</v>
      </c>
      <c r="J46" s="341">
        <v>10015</v>
      </c>
      <c r="K46" s="770">
        <v>122.633519848394</v>
      </c>
      <c r="L46" s="344"/>
      <c r="M46" s="539"/>
      <c r="N46" s="413"/>
      <c r="AK46" s="443"/>
      <c r="AL46" s="443"/>
      <c r="AM46" s="443"/>
      <c r="AN46" s="443"/>
      <c r="AO46" s="443"/>
    </row>
    <row r="47" spans="1:41" ht="11.65" customHeight="1" x14ac:dyDescent="0.2">
      <c r="A47" s="413"/>
      <c r="B47" s="482"/>
      <c r="C47" s="99" t="s">
        <v>55</v>
      </c>
      <c r="D47" s="421"/>
      <c r="E47" s="341">
        <v>4260</v>
      </c>
      <c r="F47" s="341">
        <v>4256</v>
      </c>
      <c r="G47" s="341">
        <v>4392</v>
      </c>
      <c r="H47" s="341">
        <v>4369</v>
      </c>
      <c r="I47" s="341">
        <v>4390</v>
      </c>
      <c r="J47" s="341">
        <v>4509</v>
      </c>
      <c r="K47" s="770">
        <v>115.852761904762</v>
      </c>
      <c r="L47" s="344"/>
      <c r="M47" s="539"/>
      <c r="N47" s="413"/>
      <c r="AK47" s="443"/>
      <c r="AL47" s="443"/>
      <c r="AM47" s="443"/>
      <c r="AN47" s="443"/>
      <c r="AO47" s="443"/>
    </row>
    <row r="48" spans="1:41" ht="11.65" customHeight="1" x14ac:dyDescent="0.2">
      <c r="A48" s="413"/>
      <c r="B48" s="482"/>
      <c r="C48" s="99" t="s">
        <v>64</v>
      </c>
      <c r="D48" s="421"/>
      <c r="E48" s="341">
        <v>6895</v>
      </c>
      <c r="F48" s="341">
        <v>6709</v>
      </c>
      <c r="G48" s="341">
        <v>6690</v>
      </c>
      <c r="H48" s="341">
        <v>6575</v>
      </c>
      <c r="I48" s="341">
        <v>6427</v>
      </c>
      <c r="J48" s="341">
        <v>6349</v>
      </c>
      <c r="K48" s="770">
        <v>121.029543242819</v>
      </c>
      <c r="L48" s="344"/>
      <c r="M48" s="539"/>
      <c r="N48" s="413"/>
      <c r="AK48" s="443"/>
      <c r="AL48" s="443"/>
      <c r="AM48" s="443"/>
      <c r="AN48" s="443"/>
      <c r="AO48" s="443"/>
    </row>
    <row r="49" spans="1:41" ht="11.65" customHeight="1" x14ac:dyDescent="0.2">
      <c r="A49" s="413"/>
      <c r="B49" s="482"/>
      <c r="C49" s="99" t="s">
        <v>66</v>
      </c>
      <c r="D49" s="421"/>
      <c r="E49" s="341">
        <v>1639</v>
      </c>
      <c r="F49" s="341">
        <v>1625</v>
      </c>
      <c r="G49" s="341">
        <v>1648</v>
      </c>
      <c r="H49" s="341">
        <v>1644</v>
      </c>
      <c r="I49" s="341">
        <v>1627</v>
      </c>
      <c r="J49" s="341">
        <v>1666</v>
      </c>
      <c r="K49" s="770">
        <v>121.804394565859</v>
      </c>
      <c r="L49" s="702"/>
      <c r="M49" s="413"/>
      <c r="N49" s="413"/>
      <c r="AK49" s="443"/>
      <c r="AL49" s="443"/>
      <c r="AM49" s="443"/>
      <c r="AN49" s="443"/>
      <c r="AO49" s="443"/>
    </row>
    <row r="50" spans="1:41" ht="11.65" customHeight="1" x14ac:dyDescent="0.2">
      <c r="A50" s="413"/>
      <c r="B50" s="482"/>
      <c r="C50" s="99" t="s">
        <v>75</v>
      </c>
      <c r="D50" s="421"/>
      <c r="E50" s="341">
        <v>3225</v>
      </c>
      <c r="F50" s="341">
        <v>3247</v>
      </c>
      <c r="G50" s="341">
        <v>3291</v>
      </c>
      <c r="H50" s="341">
        <v>3269</v>
      </c>
      <c r="I50" s="341">
        <v>3318</v>
      </c>
      <c r="J50" s="341">
        <v>3341</v>
      </c>
      <c r="K50" s="770">
        <v>115.522852163811</v>
      </c>
      <c r="L50" s="702"/>
      <c r="M50" s="413"/>
      <c r="N50" s="413"/>
      <c r="AK50" s="443"/>
      <c r="AL50" s="443"/>
      <c r="AM50" s="443"/>
      <c r="AN50" s="443"/>
      <c r="AO50" s="443"/>
    </row>
    <row r="51" spans="1:41" ht="11.65" customHeight="1" x14ac:dyDescent="0.2">
      <c r="A51" s="413"/>
      <c r="B51" s="482"/>
      <c r="C51" s="99" t="s">
        <v>61</v>
      </c>
      <c r="D51" s="421"/>
      <c r="E51" s="341">
        <v>6225</v>
      </c>
      <c r="F51" s="341">
        <v>6164</v>
      </c>
      <c r="G51" s="341">
        <v>6247</v>
      </c>
      <c r="H51" s="341">
        <v>6176</v>
      </c>
      <c r="I51" s="341">
        <v>6118</v>
      </c>
      <c r="J51" s="341">
        <v>6148</v>
      </c>
      <c r="K51" s="770">
        <v>127.96552053022999</v>
      </c>
      <c r="L51" s="702"/>
      <c r="M51" s="413"/>
      <c r="N51" s="413"/>
      <c r="AK51" s="443"/>
      <c r="AL51" s="443"/>
      <c r="AM51" s="443"/>
      <c r="AN51" s="443"/>
      <c r="AO51" s="443"/>
    </row>
    <row r="52" spans="1:41" ht="11.65" customHeight="1" x14ac:dyDescent="0.2">
      <c r="A52" s="413"/>
      <c r="B52" s="482"/>
      <c r="C52" s="99" t="s">
        <v>56</v>
      </c>
      <c r="D52" s="421"/>
      <c r="E52" s="341">
        <v>3266</v>
      </c>
      <c r="F52" s="341">
        <v>3317</v>
      </c>
      <c r="G52" s="341">
        <v>3320</v>
      </c>
      <c r="H52" s="341">
        <v>3303</v>
      </c>
      <c r="I52" s="341">
        <v>3424</v>
      </c>
      <c r="J52" s="341">
        <v>3432</v>
      </c>
      <c r="K52" s="770">
        <v>112.215247780006</v>
      </c>
      <c r="L52" s="702"/>
      <c r="M52" s="413"/>
      <c r="N52" s="413"/>
    </row>
    <row r="53" spans="1:41" ht="11.65" customHeight="1" x14ac:dyDescent="0.2">
      <c r="A53" s="413"/>
      <c r="B53" s="482"/>
      <c r="C53" s="99" t="s">
        <v>74</v>
      </c>
      <c r="D53" s="421"/>
      <c r="E53" s="341">
        <v>5757</v>
      </c>
      <c r="F53" s="341">
        <v>5736</v>
      </c>
      <c r="G53" s="341">
        <v>5843</v>
      </c>
      <c r="H53" s="341">
        <v>5795</v>
      </c>
      <c r="I53" s="341">
        <v>5896</v>
      </c>
      <c r="J53" s="341">
        <v>5964</v>
      </c>
      <c r="K53" s="770">
        <v>121.030919330793</v>
      </c>
      <c r="L53" s="702"/>
      <c r="M53" s="413"/>
      <c r="N53" s="413"/>
    </row>
    <row r="54" spans="1:41" ht="11.65" customHeight="1" x14ac:dyDescent="0.2">
      <c r="A54" s="413"/>
      <c r="B54" s="482"/>
      <c r="C54" s="99" t="s">
        <v>76</v>
      </c>
      <c r="D54" s="421"/>
      <c r="E54" s="341">
        <v>2637</v>
      </c>
      <c r="F54" s="341">
        <v>2652</v>
      </c>
      <c r="G54" s="341">
        <v>2752</v>
      </c>
      <c r="H54" s="341">
        <v>2761</v>
      </c>
      <c r="I54" s="341">
        <v>2750</v>
      </c>
      <c r="J54" s="341">
        <v>2845</v>
      </c>
      <c r="K54" s="770">
        <v>115.106109951287</v>
      </c>
      <c r="L54" s="702"/>
      <c r="M54" s="413"/>
      <c r="N54" s="413"/>
    </row>
    <row r="55" spans="1:41" ht="11.65" customHeight="1" x14ac:dyDescent="0.2">
      <c r="A55" s="413"/>
      <c r="B55" s="482"/>
      <c r="C55" s="99" t="s">
        <v>60</v>
      </c>
      <c r="D55" s="421"/>
      <c r="E55" s="341">
        <v>4229</v>
      </c>
      <c r="F55" s="341">
        <v>4127</v>
      </c>
      <c r="G55" s="341">
        <v>4220</v>
      </c>
      <c r="H55" s="341">
        <v>4219</v>
      </c>
      <c r="I55" s="341">
        <v>4247</v>
      </c>
      <c r="J55" s="341">
        <v>4218</v>
      </c>
      <c r="K55" s="770">
        <v>118.9436906441</v>
      </c>
      <c r="L55" s="702"/>
      <c r="M55" s="413"/>
      <c r="N55" s="413"/>
    </row>
    <row r="56" spans="1:41" ht="11.65" customHeight="1" x14ac:dyDescent="0.2">
      <c r="A56" s="413"/>
      <c r="B56" s="482"/>
      <c r="C56" s="99" t="s">
        <v>59</v>
      </c>
      <c r="D56" s="421"/>
      <c r="E56" s="341">
        <v>36281</v>
      </c>
      <c r="F56" s="341">
        <v>36404</v>
      </c>
      <c r="G56" s="341">
        <v>36854</v>
      </c>
      <c r="H56" s="341">
        <v>36557</v>
      </c>
      <c r="I56" s="341">
        <v>36081</v>
      </c>
      <c r="J56" s="341">
        <v>35518</v>
      </c>
      <c r="K56" s="770">
        <v>119.192950956638</v>
      </c>
      <c r="L56" s="702"/>
      <c r="M56" s="413"/>
      <c r="N56" s="413"/>
    </row>
    <row r="57" spans="1:41" ht="11.65" customHeight="1" x14ac:dyDescent="0.2">
      <c r="A57" s="413"/>
      <c r="B57" s="482"/>
      <c r="C57" s="99" t="s">
        <v>57</v>
      </c>
      <c r="D57" s="421"/>
      <c r="E57" s="341">
        <v>2454</v>
      </c>
      <c r="F57" s="341">
        <v>2628</v>
      </c>
      <c r="G57" s="341">
        <v>2697</v>
      </c>
      <c r="H57" s="341">
        <v>2769</v>
      </c>
      <c r="I57" s="341">
        <v>2834</v>
      </c>
      <c r="J57" s="341">
        <v>2966</v>
      </c>
      <c r="K57" s="770">
        <v>112.70900495867799</v>
      </c>
      <c r="L57" s="702"/>
      <c r="M57" s="413"/>
      <c r="N57" s="413"/>
    </row>
    <row r="58" spans="1:41" ht="11.65" customHeight="1" x14ac:dyDescent="0.2">
      <c r="A58" s="413"/>
      <c r="B58" s="482"/>
      <c r="C58" s="99" t="s">
        <v>63</v>
      </c>
      <c r="D58" s="421"/>
      <c r="E58" s="341">
        <v>60398</v>
      </c>
      <c r="F58" s="341">
        <v>60023</v>
      </c>
      <c r="G58" s="341">
        <v>61308</v>
      </c>
      <c r="H58" s="341">
        <v>61071</v>
      </c>
      <c r="I58" s="341">
        <v>60921</v>
      </c>
      <c r="J58" s="341">
        <v>60206</v>
      </c>
      <c r="K58" s="770">
        <v>117.79023322794799</v>
      </c>
      <c r="L58" s="702"/>
      <c r="M58" s="413"/>
      <c r="N58" s="413"/>
    </row>
    <row r="59" spans="1:41" ht="11.65" customHeight="1" x14ac:dyDescent="0.2">
      <c r="A59" s="413"/>
      <c r="B59" s="482"/>
      <c r="C59" s="99" t="s">
        <v>79</v>
      </c>
      <c r="D59" s="421"/>
      <c r="E59" s="341">
        <v>4973</v>
      </c>
      <c r="F59" s="341">
        <v>5015</v>
      </c>
      <c r="G59" s="341">
        <v>5221</v>
      </c>
      <c r="H59" s="341">
        <v>5218</v>
      </c>
      <c r="I59" s="341">
        <v>5301</v>
      </c>
      <c r="J59" s="341">
        <v>5337</v>
      </c>
      <c r="K59" s="770">
        <v>119.034990709773</v>
      </c>
      <c r="L59" s="702"/>
      <c r="M59" s="413"/>
      <c r="N59" s="413"/>
    </row>
    <row r="60" spans="1:41" ht="11.65" customHeight="1" x14ac:dyDescent="0.2">
      <c r="A60" s="413"/>
      <c r="B60" s="482"/>
      <c r="C60" s="99" t="s">
        <v>58</v>
      </c>
      <c r="D60" s="421"/>
      <c r="E60" s="341">
        <v>17381</v>
      </c>
      <c r="F60" s="341">
        <v>17384</v>
      </c>
      <c r="G60" s="341">
        <v>17828</v>
      </c>
      <c r="H60" s="341">
        <v>17687</v>
      </c>
      <c r="I60" s="341">
        <v>17663</v>
      </c>
      <c r="J60" s="341">
        <v>17855</v>
      </c>
      <c r="K60" s="770">
        <v>123.63240062267199</v>
      </c>
      <c r="L60" s="702"/>
      <c r="M60" s="413"/>
      <c r="N60" s="413"/>
    </row>
    <row r="61" spans="1:41" ht="11.65" customHeight="1" x14ac:dyDescent="0.2">
      <c r="A61" s="413"/>
      <c r="B61" s="482"/>
      <c r="C61" s="99" t="s">
        <v>65</v>
      </c>
      <c r="D61" s="421"/>
      <c r="E61" s="341">
        <v>2173</v>
      </c>
      <c r="F61" s="341">
        <v>2118</v>
      </c>
      <c r="G61" s="341">
        <v>2141</v>
      </c>
      <c r="H61" s="341">
        <v>2138</v>
      </c>
      <c r="I61" s="341">
        <v>2198</v>
      </c>
      <c r="J61" s="341">
        <v>2232</v>
      </c>
      <c r="K61" s="770">
        <v>121.579250221828</v>
      </c>
      <c r="L61" s="702"/>
      <c r="M61" s="413"/>
      <c r="N61" s="413"/>
    </row>
    <row r="62" spans="1:41" ht="11.65" customHeight="1" x14ac:dyDescent="0.2">
      <c r="A62" s="413"/>
      <c r="B62" s="482"/>
      <c r="C62" s="99" t="s">
        <v>67</v>
      </c>
      <c r="D62" s="421"/>
      <c r="E62" s="341">
        <v>4820</v>
      </c>
      <c r="F62" s="341">
        <v>4810</v>
      </c>
      <c r="G62" s="341">
        <v>4901</v>
      </c>
      <c r="H62" s="341">
        <v>4899</v>
      </c>
      <c r="I62" s="341">
        <v>4940</v>
      </c>
      <c r="J62" s="341">
        <v>5017</v>
      </c>
      <c r="K62" s="770">
        <v>122.026503937008</v>
      </c>
      <c r="L62" s="702"/>
      <c r="M62" s="413"/>
      <c r="N62" s="413"/>
    </row>
    <row r="63" spans="1:41" ht="11.65" customHeight="1" x14ac:dyDescent="0.2">
      <c r="A63" s="413"/>
      <c r="B63" s="482"/>
      <c r="C63" s="99" t="s">
        <v>77</v>
      </c>
      <c r="D63" s="421"/>
      <c r="E63" s="341">
        <v>6788</v>
      </c>
      <c r="F63" s="341">
        <v>6792</v>
      </c>
      <c r="G63" s="341">
        <v>6843</v>
      </c>
      <c r="H63" s="341">
        <v>6843</v>
      </c>
      <c r="I63" s="341">
        <v>6737</v>
      </c>
      <c r="J63" s="341">
        <v>6742</v>
      </c>
      <c r="K63" s="770">
        <v>117.39268828297701</v>
      </c>
      <c r="L63" s="702"/>
      <c r="M63" s="413"/>
      <c r="N63" s="413"/>
    </row>
    <row r="64" spans="1:41" ht="11.25" customHeight="1" x14ac:dyDescent="0.2">
      <c r="A64" s="413"/>
      <c r="B64" s="482"/>
      <c r="C64" s="99" t="s">
        <v>131</v>
      </c>
      <c r="D64" s="421"/>
      <c r="E64" s="341">
        <v>17723</v>
      </c>
      <c r="F64" s="341">
        <v>17654</v>
      </c>
      <c r="G64" s="341">
        <v>17731</v>
      </c>
      <c r="H64" s="341">
        <v>17725</v>
      </c>
      <c r="I64" s="341">
        <v>17433</v>
      </c>
      <c r="J64" s="341">
        <v>17608</v>
      </c>
      <c r="K64" s="770">
        <v>90.170587104930505</v>
      </c>
      <c r="L64" s="702"/>
      <c r="M64" s="413"/>
      <c r="N64" s="413"/>
    </row>
    <row r="65" spans="1:15" ht="11.65" customHeight="1" x14ac:dyDescent="0.2">
      <c r="A65" s="413"/>
      <c r="B65" s="482"/>
      <c r="C65" s="99" t="s">
        <v>132</v>
      </c>
      <c r="D65" s="421"/>
      <c r="E65" s="341">
        <v>4139</v>
      </c>
      <c r="F65" s="341">
        <v>4102</v>
      </c>
      <c r="G65" s="341">
        <v>4152</v>
      </c>
      <c r="H65" s="341">
        <v>4101</v>
      </c>
      <c r="I65" s="341">
        <v>4078</v>
      </c>
      <c r="J65" s="341">
        <v>3997</v>
      </c>
      <c r="K65" s="770">
        <v>115.510926477894</v>
      </c>
      <c r="L65" s="702"/>
      <c r="M65" s="413"/>
      <c r="N65" s="413"/>
    </row>
    <row r="66" spans="1:15" s="705" customFormat="1" ht="7.5" customHeight="1" x14ac:dyDescent="0.15">
      <c r="A66" s="703"/>
      <c r="B66" s="704"/>
      <c r="C66" s="1635" t="s">
        <v>581</v>
      </c>
      <c r="D66" s="1635"/>
      <c r="E66" s="1635"/>
      <c r="F66" s="1635"/>
      <c r="G66" s="1635"/>
      <c r="H66" s="1635"/>
      <c r="I66" s="1635"/>
      <c r="J66" s="1635"/>
      <c r="K66" s="1636"/>
      <c r="L66" s="1636"/>
      <c r="M66" s="1636"/>
      <c r="N66" s="1636"/>
      <c r="O66" s="1636"/>
    </row>
    <row r="67" spans="1:15" ht="13.5" customHeight="1" x14ac:dyDescent="0.2">
      <c r="A67" s="413"/>
      <c r="B67" s="704"/>
      <c r="C67" s="487" t="s">
        <v>447</v>
      </c>
      <c r="D67" s="421"/>
      <c r="E67" s="706"/>
      <c r="F67" s="706"/>
      <c r="G67" s="706"/>
      <c r="H67" s="706"/>
      <c r="I67" s="462" t="s">
        <v>135</v>
      </c>
      <c r="J67" s="597"/>
      <c r="K67" s="597"/>
      <c r="L67" s="597"/>
      <c r="M67" s="539"/>
      <c r="N67" s="413"/>
    </row>
    <row r="68" spans="1:15" ht="9" customHeight="1" x14ac:dyDescent="0.2">
      <c r="A68" s="413"/>
      <c r="B68" s="707"/>
      <c r="C68" s="708" t="s">
        <v>246</v>
      </c>
      <c r="D68" s="421"/>
      <c r="E68" s="706"/>
      <c r="F68" s="706"/>
      <c r="G68" s="706"/>
      <c r="H68" s="706"/>
      <c r="I68" s="709"/>
      <c r="J68" s="597"/>
      <c r="K68" s="597"/>
      <c r="L68" s="597"/>
      <c r="M68" s="539"/>
      <c r="N68" s="413"/>
    </row>
    <row r="69" spans="1:15" ht="13.5" customHeight="1" x14ac:dyDescent="0.2">
      <c r="A69" s="413"/>
      <c r="B69" s="710">
        <v>18</v>
      </c>
      <c r="C69" s="1631">
        <v>42461</v>
      </c>
      <c r="D69" s="1631"/>
      <c r="E69" s="1631"/>
      <c r="F69" s="1631"/>
      <c r="G69" s="423"/>
      <c r="H69" s="423"/>
      <c r="I69" s="423"/>
      <c r="J69" s="423"/>
      <c r="K69" s="423"/>
      <c r="L69" s="423"/>
      <c r="M69" s="423"/>
      <c r="N69" s="423"/>
    </row>
  </sheetData>
  <mergeCells count="16">
    <mergeCell ref="C69:F69"/>
    <mergeCell ref="C41:L41"/>
    <mergeCell ref="C42:D43"/>
    <mergeCell ref="K43:K44"/>
    <mergeCell ref="G30:J30"/>
    <mergeCell ref="C66:J66"/>
    <mergeCell ref="K66:O66"/>
    <mergeCell ref="E43:G43"/>
    <mergeCell ref="H43:J43"/>
    <mergeCell ref="L1:M1"/>
    <mergeCell ref="B2:D2"/>
    <mergeCell ref="C4:L4"/>
    <mergeCell ref="C5:D6"/>
    <mergeCell ref="K6:K7"/>
    <mergeCell ref="E6:G6"/>
    <mergeCell ref="H6:J6"/>
  </mergeCells>
  <conditionalFormatting sqref="E7:G7">
    <cfRule type="cellIs" dxfId="11" priority="6" operator="equal">
      <formula>"jan."</formula>
    </cfRule>
  </conditionalFormatting>
  <conditionalFormatting sqref="H7:J7">
    <cfRule type="cellIs" dxfId="10" priority="3" operator="equal">
      <formula>"jan."</formula>
    </cfRule>
  </conditionalFormatting>
  <conditionalFormatting sqref="E44:G44">
    <cfRule type="cellIs" dxfId="9" priority="2" operator="equal">
      <formula>"jan."</formula>
    </cfRule>
  </conditionalFormatting>
  <conditionalFormatting sqref="H44:J44">
    <cfRule type="cellIs" dxfId="8" priority="1" operator="equal">
      <formula>"jan."</formula>
    </cfRule>
  </conditionalFormatting>
  <printOptions horizontalCentered="1"/>
  <pageMargins left="0.19685039370078741" right="0.19685039370078741" top="0.19685039370078741" bottom="0.19685039370078741" header="0" footer="0"/>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Drop Down 1">
              <controlPr defaultSize="0" autoLine="0" autoPict="0">
                <anchor moveWithCells="1">
                  <from>
                    <xdr:col>4</xdr:col>
                    <xdr:colOff>95250</xdr:colOff>
                    <xdr:row>29</xdr:row>
                    <xdr:rowOff>19050</xdr:rowOff>
                  </from>
                  <to>
                    <xdr:col>6</xdr:col>
                    <xdr:colOff>190500</xdr:colOff>
                    <xdr:row>30</xdr:row>
                    <xdr:rowOff>19050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7">
    <tabColor theme="3"/>
  </sheetPr>
  <dimension ref="A1:O73"/>
  <sheetViews>
    <sheetView zoomScaleNormal="100" workbookViewId="0"/>
  </sheetViews>
  <sheetFormatPr defaultRowHeight="12.75" x14ac:dyDescent="0.2"/>
  <cols>
    <col min="1" max="1" width="1" style="418" customWidth="1"/>
    <col min="2" max="2" width="2.5703125" style="418" customWidth="1"/>
    <col min="3" max="3" width="1.140625" style="418" customWidth="1"/>
    <col min="4" max="4" width="25.85546875" style="418" customWidth="1"/>
    <col min="5" max="10" width="7.5703125" style="429" customWidth="1"/>
    <col min="11" max="11" width="7.5703125" style="464" customWidth="1"/>
    <col min="12" max="12" width="7.5703125" style="429" customWidth="1"/>
    <col min="13" max="13" width="7.5703125" style="464" customWidth="1"/>
    <col min="14" max="14" width="2.5703125" style="418" customWidth="1"/>
    <col min="15" max="15" width="1" style="418" customWidth="1"/>
    <col min="16" max="16384" width="9.140625" style="418"/>
  </cols>
  <sheetData>
    <row r="1" spans="1:15" ht="13.5" customHeight="1" x14ac:dyDescent="0.2">
      <c r="A1" s="413"/>
      <c r="B1" s="1510" t="s">
        <v>341</v>
      </c>
      <c r="C1" s="1510"/>
      <c r="D1" s="1510"/>
      <c r="E1" s="415"/>
      <c r="F1" s="415"/>
      <c r="G1" s="415"/>
      <c r="H1" s="415"/>
      <c r="I1" s="415"/>
      <c r="J1" s="416"/>
      <c r="K1" s="712"/>
      <c r="L1" s="712"/>
      <c r="M1" s="712"/>
      <c r="N1" s="417"/>
      <c r="O1" s="413"/>
    </row>
    <row r="2" spans="1:15" ht="6" customHeight="1" x14ac:dyDescent="0.2">
      <c r="A2" s="413"/>
      <c r="B2" s="1638"/>
      <c r="C2" s="1638"/>
      <c r="D2" s="1638"/>
      <c r="E2" s="419"/>
      <c r="F2" s="420"/>
      <c r="G2" s="420"/>
      <c r="H2" s="420"/>
      <c r="I2" s="420"/>
      <c r="J2" s="420"/>
      <c r="K2" s="421"/>
      <c r="L2" s="420"/>
      <c r="M2" s="421"/>
      <c r="N2" s="422"/>
      <c r="O2" s="413"/>
    </row>
    <row r="3" spans="1:15" ht="13.5" customHeight="1" thickBot="1" x14ac:dyDescent="0.25">
      <c r="A3" s="413"/>
      <c r="B3" s="423"/>
      <c r="C3" s="423"/>
      <c r="D3" s="423"/>
      <c r="E3" s="420"/>
      <c r="F3" s="420"/>
      <c r="G3" s="420"/>
      <c r="H3" s="420"/>
      <c r="I3" s="420" t="s">
        <v>34</v>
      </c>
      <c r="J3" s="420"/>
      <c r="K3" s="592"/>
      <c r="L3" s="420"/>
      <c r="M3" s="592" t="s">
        <v>73</v>
      </c>
      <c r="N3" s="424"/>
      <c r="O3" s="413"/>
    </row>
    <row r="4" spans="1:15" s="427" customFormat="1" ht="13.5" customHeight="1" thickBot="1" x14ac:dyDescent="0.25">
      <c r="A4" s="425"/>
      <c r="B4" s="426"/>
      <c r="C4" s="1639" t="s">
        <v>0</v>
      </c>
      <c r="D4" s="1640"/>
      <c r="E4" s="1640"/>
      <c r="F4" s="1640"/>
      <c r="G4" s="1640"/>
      <c r="H4" s="1640"/>
      <c r="I4" s="1640"/>
      <c r="J4" s="1640"/>
      <c r="K4" s="1640"/>
      <c r="L4" s="1640"/>
      <c r="M4" s="1641"/>
      <c r="N4" s="424"/>
      <c r="O4" s="413"/>
    </row>
    <row r="5" spans="1:15" ht="4.5" customHeight="1" x14ac:dyDescent="0.2">
      <c r="A5" s="413"/>
      <c r="B5" s="423"/>
      <c r="C5" s="1512" t="s">
        <v>78</v>
      </c>
      <c r="D5" s="1512"/>
      <c r="F5" s="883"/>
      <c r="G5" s="883"/>
      <c r="H5" s="883"/>
      <c r="I5" s="430"/>
      <c r="J5" s="430"/>
      <c r="K5" s="430"/>
      <c r="L5" s="430"/>
      <c r="M5" s="430"/>
      <c r="N5" s="424"/>
      <c r="O5" s="413"/>
    </row>
    <row r="6" spans="1:15" ht="12" customHeight="1" x14ac:dyDescent="0.2">
      <c r="A6" s="413"/>
      <c r="B6" s="423"/>
      <c r="C6" s="1512"/>
      <c r="D6" s="1512"/>
      <c r="E6" s="1645">
        <v>2015</v>
      </c>
      <c r="F6" s="1645"/>
      <c r="G6" s="1645"/>
      <c r="H6" s="1645"/>
      <c r="I6" s="1645"/>
      <c r="J6" s="1645"/>
      <c r="K6" s="1646">
        <v>2016</v>
      </c>
      <c r="L6" s="1645"/>
      <c r="M6" s="1645"/>
      <c r="N6" s="424"/>
      <c r="O6" s="413"/>
    </row>
    <row r="7" spans="1:15" s="427" customFormat="1" ht="12.75" customHeight="1" x14ac:dyDescent="0.2">
      <c r="A7" s="425"/>
      <c r="B7" s="426"/>
      <c r="C7" s="432"/>
      <c r="D7" s="432"/>
      <c r="E7" s="771" t="s">
        <v>99</v>
      </c>
      <c r="F7" s="854" t="s">
        <v>98</v>
      </c>
      <c r="G7" s="771" t="s">
        <v>97</v>
      </c>
      <c r="H7" s="854" t="s">
        <v>96</v>
      </c>
      <c r="I7" s="853" t="s">
        <v>95</v>
      </c>
      <c r="J7" s="854" t="s">
        <v>94</v>
      </c>
      <c r="K7" s="854" t="s">
        <v>93</v>
      </c>
      <c r="L7" s="854" t="s">
        <v>104</v>
      </c>
      <c r="M7" s="853" t="s">
        <v>103</v>
      </c>
      <c r="N7" s="424"/>
      <c r="O7" s="413"/>
    </row>
    <row r="8" spans="1:15" s="436" customFormat="1" ht="13.5" customHeight="1" x14ac:dyDescent="0.2">
      <c r="A8" s="433"/>
      <c r="B8" s="434"/>
      <c r="C8" s="1642" t="s">
        <v>136</v>
      </c>
      <c r="D8" s="1642"/>
      <c r="E8" s="435"/>
      <c r="F8" s="435"/>
      <c r="G8" s="435"/>
      <c r="H8" s="435"/>
      <c r="I8" s="435"/>
      <c r="J8" s="435"/>
      <c r="K8" s="435"/>
      <c r="L8" s="435"/>
      <c r="M8" s="435"/>
      <c r="N8" s="424"/>
      <c r="O8" s="413"/>
    </row>
    <row r="9" spans="1:15" ht="11.25" customHeight="1" x14ac:dyDescent="0.2">
      <c r="A9" s="413"/>
      <c r="B9" s="423"/>
      <c r="C9" s="99" t="s">
        <v>137</v>
      </c>
      <c r="D9" s="437"/>
      <c r="E9" s="86">
        <v>253410</v>
      </c>
      <c r="F9" s="86">
        <v>253319</v>
      </c>
      <c r="G9" s="86">
        <v>252457</v>
      </c>
      <c r="H9" s="86">
        <v>251605</v>
      </c>
      <c r="I9" s="86">
        <v>251003</v>
      </c>
      <c r="J9" s="86">
        <v>250629</v>
      </c>
      <c r="K9" s="86">
        <v>249346</v>
      </c>
      <c r="L9" s="86">
        <v>248349</v>
      </c>
      <c r="M9" s="86">
        <v>247273</v>
      </c>
      <c r="N9" s="424"/>
      <c r="O9" s="413"/>
    </row>
    <row r="10" spans="1:15" ht="11.25" customHeight="1" x14ac:dyDescent="0.2">
      <c r="A10" s="413"/>
      <c r="B10" s="423"/>
      <c r="C10" s="99"/>
      <c r="D10" s="438" t="s">
        <v>72</v>
      </c>
      <c r="E10" s="439">
        <v>132544</v>
      </c>
      <c r="F10" s="439">
        <v>132619</v>
      </c>
      <c r="G10" s="439">
        <v>132303</v>
      </c>
      <c r="H10" s="439">
        <v>131907</v>
      </c>
      <c r="I10" s="439">
        <v>131626</v>
      </c>
      <c r="J10" s="439">
        <v>131387</v>
      </c>
      <c r="K10" s="439">
        <v>130867</v>
      </c>
      <c r="L10" s="439">
        <v>130388</v>
      </c>
      <c r="M10" s="439">
        <v>129843</v>
      </c>
      <c r="N10" s="424"/>
      <c r="O10" s="413"/>
    </row>
    <row r="11" spans="1:15" ht="11.25" customHeight="1" x14ac:dyDescent="0.2">
      <c r="A11" s="413"/>
      <c r="B11" s="423"/>
      <c r="C11" s="99"/>
      <c r="D11" s="438" t="s">
        <v>71</v>
      </c>
      <c r="E11" s="439">
        <v>120866</v>
      </c>
      <c r="F11" s="439">
        <v>120700</v>
      </c>
      <c r="G11" s="439">
        <v>120154</v>
      </c>
      <c r="H11" s="439">
        <v>119698</v>
      </c>
      <c r="I11" s="439">
        <v>119377</v>
      </c>
      <c r="J11" s="439">
        <v>119242</v>
      </c>
      <c r="K11" s="439">
        <v>118479</v>
      </c>
      <c r="L11" s="439">
        <v>117961</v>
      </c>
      <c r="M11" s="439">
        <v>117430</v>
      </c>
      <c r="N11" s="424"/>
      <c r="O11" s="413"/>
    </row>
    <row r="12" spans="1:15" ht="11.25" customHeight="1" x14ac:dyDescent="0.2">
      <c r="A12" s="413"/>
      <c r="B12" s="423"/>
      <c r="C12" s="99" t="s">
        <v>138</v>
      </c>
      <c r="D12" s="437"/>
      <c r="E12" s="86">
        <v>2007286</v>
      </c>
      <c r="F12" s="86">
        <v>2009874</v>
      </c>
      <c r="G12" s="86">
        <v>2011393</v>
      </c>
      <c r="H12" s="86">
        <v>2013554</v>
      </c>
      <c r="I12" s="86">
        <v>2016329</v>
      </c>
      <c r="J12" s="86">
        <v>2020252</v>
      </c>
      <c r="K12" s="86">
        <v>2023745</v>
      </c>
      <c r="L12" s="86">
        <v>2022894</v>
      </c>
      <c r="M12" s="86">
        <v>2023118</v>
      </c>
      <c r="N12" s="424"/>
      <c r="O12" s="413"/>
    </row>
    <row r="13" spans="1:15" ht="11.25" customHeight="1" x14ac:dyDescent="0.2">
      <c r="A13" s="413"/>
      <c r="B13" s="423"/>
      <c r="C13" s="99"/>
      <c r="D13" s="438" t="s">
        <v>72</v>
      </c>
      <c r="E13" s="439">
        <v>944627</v>
      </c>
      <c r="F13" s="439">
        <v>946012</v>
      </c>
      <c r="G13" s="439">
        <v>946780</v>
      </c>
      <c r="H13" s="439">
        <v>947957</v>
      </c>
      <c r="I13" s="439">
        <v>949465</v>
      </c>
      <c r="J13" s="439">
        <v>951620</v>
      </c>
      <c r="K13" s="439">
        <v>953407</v>
      </c>
      <c r="L13" s="439">
        <v>953057</v>
      </c>
      <c r="M13" s="439">
        <v>953516</v>
      </c>
      <c r="N13" s="424"/>
      <c r="O13" s="413"/>
    </row>
    <row r="14" spans="1:15" ht="11.25" customHeight="1" x14ac:dyDescent="0.2">
      <c r="A14" s="413"/>
      <c r="B14" s="423"/>
      <c r="C14" s="99"/>
      <c r="D14" s="438" t="s">
        <v>71</v>
      </c>
      <c r="E14" s="439">
        <v>1062659</v>
      </c>
      <c r="F14" s="439">
        <v>1063862</v>
      </c>
      <c r="G14" s="439">
        <v>1064613</v>
      </c>
      <c r="H14" s="439">
        <v>1065597</v>
      </c>
      <c r="I14" s="439">
        <v>1066864</v>
      </c>
      <c r="J14" s="439">
        <v>1068632</v>
      </c>
      <c r="K14" s="439">
        <v>1070338</v>
      </c>
      <c r="L14" s="439">
        <v>1069837</v>
      </c>
      <c r="M14" s="439">
        <v>1069602</v>
      </c>
      <c r="N14" s="424"/>
      <c r="O14" s="413"/>
    </row>
    <row r="15" spans="1:15" ht="11.25" customHeight="1" x14ac:dyDescent="0.2">
      <c r="A15" s="413"/>
      <c r="B15" s="423"/>
      <c r="C15" s="99" t="s">
        <v>139</v>
      </c>
      <c r="D15" s="437"/>
      <c r="E15" s="86">
        <v>722526</v>
      </c>
      <c r="F15" s="86">
        <v>722285</v>
      </c>
      <c r="G15" s="86">
        <v>715402</v>
      </c>
      <c r="H15" s="86">
        <v>716287</v>
      </c>
      <c r="I15" s="86">
        <v>717436</v>
      </c>
      <c r="J15" s="86">
        <v>718345</v>
      </c>
      <c r="K15" s="86">
        <v>719259</v>
      </c>
      <c r="L15" s="86">
        <v>719438</v>
      </c>
      <c r="M15" s="86">
        <v>717305</v>
      </c>
      <c r="N15" s="424"/>
      <c r="O15" s="413"/>
    </row>
    <row r="16" spans="1:15" ht="11.25" customHeight="1" x14ac:dyDescent="0.2">
      <c r="A16" s="413"/>
      <c r="B16" s="423"/>
      <c r="C16" s="99"/>
      <c r="D16" s="438" t="s">
        <v>72</v>
      </c>
      <c r="E16" s="439">
        <v>133861</v>
      </c>
      <c r="F16" s="439">
        <v>134027</v>
      </c>
      <c r="G16" s="439">
        <v>130986</v>
      </c>
      <c r="H16" s="439">
        <v>131443</v>
      </c>
      <c r="I16" s="439">
        <v>131987</v>
      </c>
      <c r="J16" s="439">
        <v>132389</v>
      </c>
      <c r="K16" s="439">
        <v>132797</v>
      </c>
      <c r="L16" s="439">
        <v>132955</v>
      </c>
      <c r="M16" s="439">
        <v>132156</v>
      </c>
      <c r="N16" s="424"/>
      <c r="O16" s="413"/>
    </row>
    <row r="17" spans="1:15" ht="11.25" customHeight="1" x14ac:dyDescent="0.2">
      <c r="A17" s="413"/>
      <c r="B17" s="423"/>
      <c r="C17" s="99"/>
      <c r="D17" s="438" t="s">
        <v>71</v>
      </c>
      <c r="E17" s="439">
        <v>588665</v>
      </c>
      <c r="F17" s="439">
        <v>588258</v>
      </c>
      <c r="G17" s="439">
        <v>584416</v>
      </c>
      <c r="H17" s="439">
        <v>584844</v>
      </c>
      <c r="I17" s="439">
        <v>585449</v>
      </c>
      <c r="J17" s="439">
        <v>585956</v>
      </c>
      <c r="K17" s="439">
        <v>586462</v>
      </c>
      <c r="L17" s="439">
        <v>586483</v>
      </c>
      <c r="M17" s="439">
        <v>585149</v>
      </c>
      <c r="N17" s="424"/>
      <c r="O17" s="413"/>
    </row>
    <row r="18" spans="1:15" ht="9.75" customHeight="1" x14ac:dyDescent="0.2">
      <c r="A18" s="413"/>
      <c r="B18" s="423"/>
      <c r="C18" s="1643" t="s">
        <v>582</v>
      </c>
      <c r="D18" s="1643"/>
      <c r="E18" s="1643"/>
      <c r="F18" s="1643"/>
      <c r="G18" s="1643"/>
      <c r="H18" s="1643"/>
      <c r="I18" s="1643"/>
      <c r="J18" s="1643"/>
      <c r="K18" s="1643"/>
      <c r="L18" s="1643"/>
      <c r="M18" s="1643"/>
      <c r="N18" s="424"/>
      <c r="O18" s="89"/>
    </row>
    <row r="19" spans="1:15" ht="9" customHeight="1" thickBot="1" x14ac:dyDescent="0.25">
      <c r="A19" s="413"/>
      <c r="B19" s="423"/>
      <c r="C19" s="714"/>
      <c r="D19" s="714"/>
      <c r="E19" s="714"/>
      <c r="F19" s="714"/>
      <c r="G19" s="714"/>
      <c r="H19" s="714"/>
      <c r="I19" s="714"/>
      <c r="J19" s="714"/>
      <c r="K19" s="714"/>
      <c r="L19" s="714"/>
      <c r="M19" s="714"/>
      <c r="N19" s="424"/>
      <c r="O19" s="89"/>
    </row>
    <row r="20" spans="1:15" ht="15" customHeight="1" thickBot="1" x14ac:dyDescent="0.25">
      <c r="A20" s="413"/>
      <c r="B20" s="423"/>
      <c r="C20" s="1623" t="s">
        <v>316</v>
      </c>
      <c r="D20" s="1624"/>
      <c r="E20" s="1624"/>
      <c r="F20" s="1624"/>
      <c r="G20" s="1624"/>
      <c r="H20" s="1624"/>
      <c r="I20" s="1624"/>
      <c r="J20" s="1624"/>
      <c r="K20" s="1624"/>
      <c r="L20" s="1624"/>
      <c r="M20" s="1625"/>
      <c r="N20" s="424"/>
      <c r="O20" s="413"/>
    </row>
    <row r="21" spans="1:15" ht="9.75" customHeight="1" x14ac:dyDescent="0.2">
      <c r="A21" s="413"/>
      <c r="B21" s="423"/>
      <c r="C21" s="90" t="s">
        <v>78</v>
      </c>
      <c r="D21" s="421"/>
      <c r="E21" s="440"/>
      <c r="F21" s="440"/>
      <c r="G21" s="440"/>
      <c r="H21" s="440"/>
      <c r="I21" s="440"/>
      <c r="J21" s="440"/>
      <c r="K21" s="440"/>
      <c r="L21" s="440"/>
      <c r="M21" s="440"/>
      <c r="N21" s="424"/>
      <c r="O21" s="413"/>
    </row>
    <row r="22" spans="1:15" ht="13.5" customHeight="1" x14ac:dyDescent="0.2">
      <c r="A22" s="413"/>
      <c r="B22" s="423"/>
      <c r="C22" s="1642" t="s">
        <v>140</v>
      </c>
      <c r="D22" s="1642"/>
      <c r="E22" s="418"/>
      <c r="F22" s="435"/>
      <c r="G22" s="435"/>
      <c r="H22" s="435"/>
      <c r="I22" s="435"/>
      <c r="J22" s="435"/>
      <c r="K22" s="435"/>
      <c r="L22" s="435"/>
      <c r="M22" s="435"/>
      <c r="N22" s="424"/>
      <c r="O22" s="413"/>
    </row>
    <row r="23" spans="1:15" s="427" customFormat="1" ht="11.25" customHeight="1" x14ac:dyDescent="0.2">
      <c r="A23" s="425"/>
      <c r="B23" s="426"/>
      <c r="C23" s="91" t="s">
        <v>141</v>
      </c>
      <c r="D23" s="587"/>
      <c r="E23" s="87">
        <v>1165016</v>
      </c>
      <c r="F23" s="87">
        <v>1166855</v>
      </c>
      <c r="G23" s="87">
        <v>1126867</v>
      </c>
      <c r="H23" s="87">
        <v>1132977</v>
      </c>
      <c r="I23" s="87">
        <v>1134666</v>
      </c>
      <c r="J23" s="87">
        <v>1130923</v>
      </c>
      <c r="K23" s="87">
        <v>1090341</v>
      </c>
      <c r="L23" s="87">
        <v>1094158</v>
      </c>
      <c r="M23" s="87">
        <v>1096330</v>
      </c>
      <c r="N23" s="424"/>
      <c r="O23" s="425"/>
    </row>
    <row r="24" spans="1:15" ht="11.25" customHeight="1" x14ac:dyDescent="0.2">
      <c r="A24" s="413"/>
      <c r="B24" s="423"/>
      <c r="C24" s="1644" t="s">
        <v>356</v>
      </c>
      <c r="D24" s="1644"/>
      <c r="E24" s="87">
        <v>79749</v>
      </c>
      <c r="F24" s="87">
        <v>80104</v>
      </c>
      <c r="G24" s="87">
        <v>80277</v>
      </c>
      <c r="H24" s="87">
        <v>80823</v>
      </c>
      <c r="I24" s="87">
        <v>81702</v>
      </c>
      <c r="J24" s="87">
        <v>82126</v>
      </c>
      <c r="K24" s="87">
        <v>79248</v>
      </c>
      <c r="L24" s="87">
        <v>79620</v>
      </c>
      <c r="M24" s="87">
        <v>79654</v>
      </c>
      <c r="N24" s="441"/>
      <c r="O24" s="413"/>
    </row>
    <row r="25" spans="1:15" ht="11.25" customHeight="1" x14ac:dyDescent="0.2">
      <c r="A25" s="413"/>
      <c r="B25" s="423"/>
      <c r="C25" s="1637" t="s">
        <v>142</v>
      </c>
      <c r="D25" s="1637"/>
      <c r="E25" s="87">
        <v>3855</v>
      </c>
      <c r="F25" s="87">
        <v>2493</v>
      </c>
      <c r="G25" s="87">
        <v>1348</v>
      </c>
      <c r="H25" s="87">
        <v>1400</v>
      </c>
      <c r="I25" s="87">
        <v>1628</v>
      </c>
      <c r="J25" s="87">
        <v>2063</v>
      </c>
      <c r="K25" s="87">
        <v>3895</v>
      </c>
      <c r="L25" s="87">
        <v>4152</v>
      </c>
      <c r="M25" s="87">
        <v>5491</v>
      </c>
      <c r="N25" s="424"/>
      <c r="O25" s="443"/>
    </row>
    <row r="26" spans="1:15" ht="11.25" customHeight="1" x14ac:dyDescent="0.2">
      <c r="A26" s="413"/>
      <c r="B26" s="423"/>
      <c r="C26" s="1644" t="s">
        <v>143</v>
      </c>
      <c r="D26" s="1644"/>
      <c r="E26" s="92">
        <v>13255</v>
      </c>
      <c r="F26" s="92">
        <v>13267</v>
      </c>
      <c r="G26" s="92">
        <v>13283</v>
      </c>
      <c r="H26" s="92">
        <v>13269</v>
      </c>
      <c r="I26" s="92">
        <v>13276</v>
      </c>
      <c r="J26" s="92">
        <v>13254</v>
      </c>
      <c r="K26" s="92">
        <v>13227</v>
      </c>
      <c r="L26" s="92">
        <v>13191</v>
      </c>
      <c r="M26" s="92">
        <v>13163</v>
      </c>
      <c r="N26" s="424"/>
      <c r="O26" s="413"/>
    </row>
    <row r="27" spans="1:15" ht="11.25" customHeight="1" x14ac:dyDescent="0.2">
      <c r="A27" s="413"/>
      <c r="B27" s="423"/>
      <c r="C27" s="1644" t="s">
        <v>357</v>
      </c>
      <c r="D27" s="1644"/>
      <c r="E27" s="87">
        <v>12499</v>
      </c>
      <c r="F27" s="87">
        <v>12512</v>
      </c>
      <c r="G27" s="87">
        <v>12513</v>
      </c>
      <c r="H27" s="87">
        <v>12485</v>
      </c>
      <c r="I27" s="87">
        <v>12485</v>
      </c>
      <c r="J27" s="87">
        <v>12458</v>
      </c>
      <c r="K27" s="87">
        <v>12344</v>
      </c>
      <c r="L27" s="87">
        <v>12298</v>
      </c>
      <c r="M27" s="87">
        <v>12212</v>
      </c>
      <c r="N27" s="424"/>
      <c r="O27" s="413"/>
    </row>
    <row r="28" spans="1:15" s="448" customFormat="1" ht="9.75" customHeight="1" x14ac:dyDescent="0.2">
      <c r="A28" s="444"/>
      <c r="B28" s="445"/>
      <c r="C28" s="1643" t="s">
        <v>583</v>
      </c>
      <c r="D28" s="1643"/>
      <c r="E28" s="1643"/>
      <c r="F28" s="1643"/>
      <c r="G28" s="1643"/>
      <c r="H28" s="1643"/>
      <c r="I28" s="1643"/>
      <c r="J28" s="1643"/>
      <c r="K28" s="1643"/>
      <c r="L28" s="1643"/>
      <c r="M28" s="1643"/>
      <c r="N28" s="446"/>
      <c r="O28" s="447"/>
    </row>
    <row r="29" spans="1:15" ht="9" customHeight="1" thickBot="1" x14ac:dyDescent="0.25">
      <c r="A29" s="413"/>
      <c r="B29" s="423"/>
      <c r="C29" s="423"/>
      <c r="D29" s="423"/>
      <c r="E29" s="420"/>
      <c r="F29" s="420"/>
      <c r="G29" s="420"/>
      <c r="H29" s="420"/>
      <c r="I29" s="420"/>
      <c r="J29" s="420"/>
      <c r="K29" s="421"/>
      <c r="L29" s="420"/>
      <c r="M29" s="421"/>
      <c r="N29" s="424"/>
      <c r="O29" s="449"/>
    </row>
    <row r="30" spans="1:15" ht="13.5" customHeight="1" thickBot="1" x14ac:dyDescent="0.25">
      <c r="A30" s="413"/>
      <c r="B30" s="423"/>
      <c r="C30" s="1623" t="s">
        <v>1</v>
      </c>
      <c r="D30" s="1624"/>
      <c r="E30" s="1624"/>
      <c r="F30" s="1624"/>
      <c r="G30" s="1624"/>
      <c r="H30" s="1624"/>
      <c r="I30" s="1624"/>
      <c r="J30" s="1624"/>
      <c r="K30" s="1624"/>
      <c r="L30" s="1624"/>
      <c r="M30" s="1625"/>
      <c r="N30" s="424"/>
      <c r="O30" s="413"/>
    </row>
    <row r="31" spans="1:15" ht="9.75" customHeight="1" x14ac:dyDescent="0.2">
      <c r="A31" s="413"/>
      <c r="B31" s="423"/>
      <c r="C31" s="90" t="s">
        <v>78</v>
      </c>
      <c r="D31" s="421"/>
      <c r="E31" s="450"/>
      <c r="F31" s="450"/>
      <c r="G31" s="450"/>
      <c r="H31" s="450"/>
      <c r="I31" s="450"/>
      <c r="J31" s="450"/>
      <c r="K31" s="450"/>
      <c r="L31" s="450"/>
      <c r="M31" s="450"/>
      <c r="N31" s="424"/>
      <c r="O31" s="413"/>
    </row>
    <row r="32" spans="1:15" s="455" customFormat="1" ht="13.5" customHeight="1" x14ac:dyDescent="0.2">
      <c r="A32" s="451"/>
      <c r="B32" s="452"/>
      <c r="C32" s="1647" t="s">
        <v>336</v>
      </c>
      <c r="D32" s="1647"/>
      <c r="E32" s="453">
        <v>265018</v>
      </c>
      <c r="F32" s="453">
        <v>260599</v>
      </c>
      <c r="G32" s="453">
        <v>267578</v>
      </c>
      <c r="H32" s="453">
        <v>251331</v>
      </c>
      <c r="I32" s="453">
        <v>250555</v>
      </c>
      <c r="J32" s="453">
        <v>261004</v>
      </c>
      <c r="K32" s="453">
        <v>262148</v>
      </c>
      <c r="L32" s="453">
        <v>257228</v>
      </c>
      <c r="M32" s="453">
        <v>251016</v>
      </c>
      <c r="N32" s="454"/>
      <c r="O32" s="451"/>
    </row>
    <row r="33" spans="1:15" s="455" customFormat="1" ht="15" customHeight="1" x14ac:dyDescent="0.2">
      <c r="A33" s="451"/>
      <c r="B33" s="452"/>
      <c r="C33" s="715" t="s">
        <v>335</v>
      </c>
      <c r="D33" s="715"/>
      <c r="E33" s="87"/>
      <c r="F33" s="87"/>
      <c r="G33" s="87"/>
      <c r="H33" s="87"/>
      <c r="I33" s="87"/>
      <c r="J33" s="87"/>
      <c r="K33" s="87"/>
      <c r="L33" s="87"/>
      <c r="M33" s="87"/>
      <c r="N33" s="454"/>
      <c r="O33" s="451"/>
    </row>
    <row r="34" spans="1:15" s="427" customFormat="1" ht="12.75" customHeight="1" x14ac:dyDescent="0.2">
      <c r="A34" s="425"/>
      <c r="B34" s="426"/>
      <c r="C34" s="1648" t="s">
        <v>144</v>
      </c>
      <c r="D34" s="1648"/>
      <c r="E34" s="87">
        <v>208522</v>
      </c>
      <c r="F34" s="87">
        <v>206107</v>
      </c>
      <c r="G34" s="87">
        <v>212884</v>
      </c>
      <c r="H34" s="87">
        <v>198506</v>
      </c>
      <c r="I34" s="87">
        <v>197397</v>
      </c>
      <c r="J34" s="87">
        <v>204370</v>
      </c>
      <c r="K34" s="87">
        <v>206097</v>
      </c>
      <c r="L34" s="87">
        <v>200693</v>
      </c>
      <c r="M34" s="87">
        <v>194972</v>
      </c>
      <c r="N34" s="456"/>
      <c r="O34" s="425"/>
    </row>
    <row r="35" spans="1:15" s="427" customFormat="1" ht="23.25" customHeight="1" x14ac:dyDescent="0.2">
      <c r="A35" s="425"/>
      <c r="B35" s="426"/>
      <c r="C35" s="1648" t="s">
        <v>145</v>
      </c>
      <c r="D35" s="1648"/>
      <c r="E35" s="87">
        <v>10500</v>
      </c>
      <c r="F35" s="87">
        <v>10260</v>
      </c>
      <c r="G35" s="87">
        <v>10648</v>
      </c>
      <c r="H35" s="87">
        <v>9976</v>
      </c>
      <c r="I35" s="87">
        <v>10611</v>
      </c>
      <c r="J35" s="87">
        <v>13132</v>
      </c>
      <c r="K35" s="87">
        <v>13573</v>
      </c>
      <c r="L35" s="87">
        <v>14087</v>
      </c>
      <c r="M35" s="87">
        <v>13772</v>
      </c>
      <c r="N35" s="456"/>
      <c r="O35" s="425"/>
    </row>
    <row r="36" spans="1:15" s="427" customFormat="1" ht="21.75" customHeight="1" x14ac:dyDescent="0.2">
      <c r="A36" s="425"/>
      <c r="B36" s="426"/>
      <c r="C36" s="1648" t="s">
        <v>147</v>
      </c>
      <c r="D36" s="1648"/>
      <c r="E36" s="87">
        <v>45960</v>
      </c>
      <c r="F36" s="87">
        <v>44199</v>
      </c>
      <c r="G36" s="87">
        <v>44015</v>
      </c>
      <c r="H36" s="87">
        <v>42814</v>
      </c>
      <c r="I36" s="87">
        <v>42510</v>
      </c>
      <c r="J36" s="87">
        <v>43473</v>
      </c>
      <c r="K36" s="87">
        <v>42451</v>
      </c>
      <c r="L36" s="87">
        <v>42420</v>
      </c>
      <c r="M36" s="87">
        <v>42244</v>
      </c>
      <c r="N36" s="456"/>
      <c r="O36" s="425"/>
    </row>
    <row r="37" spans="1:15" s="427" customFormat="1" ht="20.25" customHeight="1" x14ac:dyDescent="0.2">
      <c r="A37" s="425"/>
      <c r="B37" s="426"/>
      <c r="C37" s="1648" t="s">
        <v>148</v>
      </c>
      <c r="D37" s="1648"/>
      <c r="E37" s="87">
        <v>36</v>
      </c>
      <c r="F37" s="87">
        <v>33</v>
      </c>
      <c r="G37" s="87">
        <v>31</v>
      </c>
      <c r="H37" s="87">
        <v>35</v>
      </c>
      <c r="I37" s="87">
        <v>37</v>
      </c>
      <c r="J37" s="87">
        <v>29</v>
      </c>
      <c r="K37" s="87">
        <v>27</v>
      </c>
      <c r="L37" s="87">
        <v>28</v>
      </c>
      <c r="M37" s="87">
        <v>28</v>
      </c>
      <c r="N37" s="456"/>
      <c r="O37" s="425"/>
    </row>
    <row r="38" spans="1:15" ht="15" customHeight="1" x14ac:dyDescent="0.2">
      <c r="A38" s="413"/>
      <c r="B38" s="423"/>
      <c r="C38" s="1647" t="s">
        <v>349</v>
      </c>
      <c r="D38" s="1647"/>
      <c r="E38" s="453"/>
      <c r="F38" s="453"/>
      <c r="G38" s="453"/>
      <c r="H38" s="453"/>
      <c r="I38" s="453"/>
      <c r="J38" s="453"/>
      <c r="K38" s="453"/>
      <c r="L38" s="453"/>
      <c r="M38" s="453"/>
      <c r="N38" s="424"/>
      <c r="O38" s="413"/>
    </row>
    <row r="39" spans="1:15" ht="10.5" customHeight="1" x14ac:dyDescent="0.2">
      <c r="A39" s="413"/>
      <c r="B39" s="423"/>
      <c r="C39" s="99" t="s">
        <v>62</v>
      </c>
      <c r="D39" s="145"/>
      <c r="E39" s="457">
        <v>16453</v>
      </c>
      <c r="F39" s="457">
        <v>16194</v>
      </c>
      <c r="G39" s="457">
        <v>16866</v>
      </c>
      <c r="H39" s="457">
        <v>15907</v>
      </c>
      <c r="I39" s="457">
        <v>15334</v>
      </c>
      <c r="J39" s="457">
        <v>15384</v>
      </c>
      <c r="K39" s="457">
        <v>15122</v>
      </c>
      <c r="L39" s="457">
        <v>14725</v>
      </c>
      <c r="M39" s="457">
        <v>14495</v>
      </c>
      <c r="N39" s="424"/>
      <c r="O39" s="413">
        <v>24716</v>
      </c>
    </row>
    <row r="40" spans="1:15" ht="10.5" customHeight="1" x14ac:dyDescent="0.2">
      <c r="A40" s="413"/>
      <c r="B40" s="423"/>
      <c r="C40" s="99" t="s">
        <v>55</v>
      </c>
      <c r="D40" s="145"/>
      <c r="E40" s="457">
        <v>3472</v>
      </c>
      <c r="F40" s="457">
        <v>3419</v>
      </c>
      <c r="G40" s="457">
        <v>3611</v>
      </c>
      <c r="H40" s="457">
        <v>3411</v>
      </c>
      <c r="I40" s="457">
        <v>3518</v>
      </c>
      <c r="J40" s="457">
        <v>3684</v>
      </c>
      <c r="K40" s="457">
        <v>3806</v>
      </c>
      <c r="L40" s="457">
        <v>3816</v>
      </c>
      <c r="M40" s="457">
        <v>3830</v>
      </c>
      <c r="N40" s="424"/>
      <c r="O40" s="413">
        <v>5505</v>
      </c>
    </row>
    <row r="41" spans="1:15" ht="10.5" customHeight="1" x14ac:dyDescent="0.2">
      <c r="A41" s="413"/>
      <c r="B41" s="423"/>
      <c r="C41" s="99" t="s">
        <v>64</v>
      </c>
      <c r="D41" s="145"/>
      <c r="E41" s="457">
        <v>21600</v>
      </c>
      <c r="F41" s="457">
        <v>21186</v>
      </c>
      <c r="G41" s="457">
        <v>21897</v>
      </c>
      <c r="H41" s="457">
        <v>20474</v>
      </c>
      <c r="I41" s="457">
        <v>20031</v>
      </c>
      <c r="J41" s="457">
        <v>20126</v>
      </c>
      <c r="K41" s="457">
        <v>20131</v>
      </c>
      <c r="L41" s="457">
        <v>19457</v>
      </c>
      <c r="M41" s="457">
        <v>19089</v>
      </c>
      <c r="N41" s="424"/>
      <c r="O41" s="413">
        <v>35834</v>
      </c>
    </row>
    <row r="42" spans="1:15" ht="10.5" customHeight="1" x14ac:dyDescent="0.2">
      <c r="A42" s="413"/>
      <c r="B42" s="423"/>
      <c r="C42" s="99" t="s">
        <v>66</v>
      </c>
      <c r="D42" s="145"/>
      <c r="E42" s="457">
        <v>2549</v>
      </c>
      <c r="F42" s="457">
        <v>2505</v>
      </c>
      <c r="G42" s="457">
        <v>2566</v>
      </c>
      <c r="H42" s="457">
        <v>2298</v>
      </c>
      <c r="I42" s="457">
        <v>2257</v>
      </c>
      <c r="J42" s="457">
        <v>2330</v>
      </c>
      <c r="K42" s="457">
        <v>2329</v>
      </c>
      <c r="L42" s="457">
        <v>2293</v>
      </c>
      <c r="M42" s="457">
        <v>2309</v>
      </c>
      <c r="N42" s="424"/>
      <c r="O42" s="413">
        <v>3304</v>
      </c>
    </row>
    <row r="43" spans="1:15" ht="10.5" customHeight="1" x14ac:dyDescent="0.2">
      <c r="A43" s="413"/>
      <c r="B43" s="423"/>
      <c r="C43" s="99" t="s">
        <v>75</v>
      </c>
      <c r="D43" s="145"/>
      <c r="E43" s="457">
        <v>4131</v>
      </c>
      <c r="F43" s="457">
        <v>4090</v>
      </c>
      <c r="G43" s="457">
        <v>4168</v>
      </c>
      <c r="H43" s="457">
        <v>3837</v>
      </c>
      <c r="I43" s="457">
        <v>3855</v>
      </c>
      <c r="J43" s="457">
        <v>3862</v>
      </c>
      <c r="K43" s="457">
        <v>3937</v>
      </c>
      <c r="L43" s="457">
        <v>3848</v>
      </c>
      <c r="M43" s="457">
        <v>3752</v>
      </c>
      <c r="N43" s="424"/>
      <c r="O43" s="413">
        <v>6334</v>
      </c>
    </row>
    <row r="44" spans="1:15" ht="10.5" customHeight="1" x14ac:dyDescent="0.2">
      <c r="A44" s="413"/>
      <c r="B44" s="423"/>
      <c r="C44" s="99" t="s">
        <v>61</v>
      </c>
      <c r="D44" s="145"/>
      <c r="E44" s="457">
        <v>8721</v>
      </c>
      <c r="F44" s="457">
        <v>8524</v>
      </c>
      <c r="G44" s="457">
        <v>8851</v>
      </c>
      <c r="H44" s="457">
        <v>8210</v>
      </c>
      <c r="I44" s="457">
        <v>8240</v>
      </c>
      <c r="J44" s="457">
        <v>8474</v>
      </c>
      <c r="K44" s="457">
        <v>8399</v>
      </c>
      <c r="L44" s="457">
        <v>8355</v>
      </c>
      <c r="M44" s="457">
        <v>8103</v>
      </c>
      <c r="N44" s="424"/>
      <c r="O44" s="413">
        <v>14052</v>
      </c>
    </row>
    <row r="45" spans="1:15" ht="10.5" customHeight="1" x14ac:dyDescent="0.2">
      <c r="A45" s="413"/>
      <c r="B45" s="423"/>
      <c r="C45" s="99" t="s">
        <v>56</v>
      </c>
      <c r="D45" s="145"/>
      <c r="E45" s="457">
        <v>4062</v>
      </c>
      <c r="F45" s="457">
        <v>4127</v>
      </c>
      <c r="G45" s="457">
        <v>4034</v>
      </c>
      <c r="H45" s="457">
        <v>3974</v>
      </c>
      <c r="I45" s="457">
        <v>3957</v>
      </c>
      <c r="J45" s="457">
        <v>3751</v>
      </c>
      <c r="K45" s="457">
        <v>3784</v>
      </c>
      <c r="L45" s="457">
        <v>3578</v>
      </c>
      <c r="M45" s="457">
        <v>3574</v>
      </c>
      <c r="N45" s="424"/>
      <c r="O45" s="413">
        <v>5973</v>
      </c>
    </row>
    <row r="46" spans="1:15" ht="10.5" customHeight="1" x14ac:dyDescent="0.2">
      <c r="A46" s="413"/>
      <c r="B46" s="423"/>
      <c r="C46" s="99" t="s">
        <v>74</v>
      </c>
      <c r="D46" s="145"/>
      <c r="E46" s="457">
        <v>9918</v>
      </c>
      <c r="F46" s="457">
        <v>9321</v>
      </c>
      <c r="G46" s="457">
        <v>9689</v>
      </c>
      <c r="H46" s="457">
        <v>10135</v>
      </c>
      <c r="I46" s="457">
        <v>12528</v>
      </c>
      <c r="J46" s="457">
        <v>18189</v>
      </c>
      <c r="K46" s="457">
        <v>18569</v>
      </c>
      <c r="L46" s="457">
        <v>18854</v>
      </c>
      <c r="M46" s="457">
        <v>17449</v>
      </c>
      <c r="N46" s="424"/>
      <c r="O46" s="413">
        <v>26102</v>
      </c>
    </row>
    <row r="47" spans="1:15" ht="10.5" customHeight="1" x14ac:dyDescent="0.2">
      <c r="A47" s="413"/>
      <c r="B47" s="423"/>
      <c r="C47" s="99" t="s">
        <v>76</v>
      </c>
      <c r="D47" s="145"/>
      <c r="E47" s="457">
        <v>3129</v>
      </c>
      <c r="F47" s="457">
        <v>3060</v>
      </c>
      <c r="G47" s="457">
        <v>3134</v>
      </c>
      <c r="H47" s="457">
        <v>2905</v>
      </c>
      <c r="I47" s="457">
        <v>2873</v>
      </c>
      <c r="J47" s="457">
        <v>3014</v>
      </c>
      <c r="K47" s="457">
        <v>2975</v>
      </c>
      <c r="L47" s="457">
        <v>2921</v>
      </c>
      <c r="M47" s="457">
        <v>2818</v>
      </c>
      <c r="N47" s="424"/>
      <c r="O47" s="413">
        <v>4393</v>
      </c>
    </row>
    <row r="48" spans="1:15" ht="10.5" customHeight="1" x14ac:dyDescent="0.2">
      <c r="A48" s="413"/>
      <c r="B48" s="423"/>
      <c r="C48" s="99" t="s">
        <v>60</v>
      </c>
      <c r="D48" s="145"/>
      <c r="E48" s="457">
        <v>9230</v>
      </c>
      <c r="F48" s="457">
        <v>9327</v>
      </c>
      <c r="G48" s="457">
        <v>9848</v>
      </c>
      <c r="H48" s="457">
        <v>8833</v>
      </c>
      <c r="I48" s="457">
        <v>8743</v>
      </c>
      <c r="J48" s="457">
        <v>9001</v>
      </c>
      <c r="K48" s="457">
        <v>9241</v>
      </c>
      <c r="L48" s="457">
        <v>8721</v>
      </c>
      <c r="M48" s="457">
        <v>8435</v>
      </c>
      <c r="N48" s="424"/>
      <c r="O48" s="413">
        <v>16923</v>
      </c>
    </row>
    <row r="49" spans="1:15" ht="10.5" customHeight="1" x14ac:dyDescent="0.2">
      <c r="A49" s="413"/>
      <c r="B49" s="423"/>
      <c r="C49" s="99" t="s">
        <v>59</v>
      </c>
      <c r="D49" s="145"/>
      <c r="E49" s="457">
        <v>55350</v>
      </c>
      <c r="F49" s="457">
        <v>53729</v>
      </c>
      <c r="G49" s="457">
        <v>54534</v>
      </c>
      <c r="H49" s="457">
        <v>51642</v>
      </c>
      <c r="I49" s="457">
        <v>50699</v>
      </c>
      <c r="J49" s="457">
        <v>51115</v>
      </c>
      <c r="K49" s="457">
        <v>50710</v>
      </c>
      <c r="L49" s="457">
        <v>50378</v>
      </c>
      <c r="M49" s="457">
        <v>49458</v>
      </c>
      <c r="N49" s="424"/>
      <c r="O49" s="413">
        <v>81201</v>
      </c>
    </row>
    <row r="50" spans="1:15" ht="10.5" customHeight="1" x14ac:dyDescent="0.2">
      <c r="A50" s="413"/>
      <c r="B50" s="423"/>
      <c r="C50" s="99" t="s">
        <v>57</v>
      </c>
      <c r="D50" s="145"/>
      <c r="E50" s="457">
        <v>3078</v>
      </c>
      <c r="F50" s="457">
        <v>3200</v>
      </c>
      <c r="G50" s="457">
        <v>3082</v>
      </c>
      <c r="H50" s="457">
        <v>2936</v>
      </c>
      <c r="I50" s="457">
        <v>2870</v>
      </c>
      <c r="J50" s="457">
        <v>2853</v>
      </c>
      <c r="K50" s="457">
        <v>3053</v>
      </c>
      <c r="L50" s="457">
        <v>2864</v>
      </c>
      <c r="M50" s="457">
        <v>2769</v>
      </c>
      <c r="N50" s="424"/>
      <c r="O50" s="413">
        <v>4403</v>
      </c>
    </row>
    <row r="51" spans="1:15" ht="10.5" customHeight="1" x14ac:dyDescent="0.2">
      <c r="A51" s="413"/>
      <c r="B51" s="423"/>
      <c r="C51" s="99" t="s">
        <v>63</v>
      </c>
      <c r="D51" s="145"/>
      <c r="E51" s="457">
        <v>57659</v>
      </c>
      <c r="F51" s="457">
        <v>57173</v>
      </c>
      <c r="G51" s="457">
        <v>58602</v>
      </c>
      <c r="H51" s="457">
        <v>54291</v>
      </c>
      <c r="I51" s="457">
        <v>53356</v>
      </c>
      <c r="J51" s="457">
        <v>53842</v>
      </c>
      <c r="K51" s="457">
        <v>54684</v>
      </c>
      <c r="L51" s="457">
        <v>53014</v>
      </c>
      <c r="M51" s="457">
        <v>51750</v>
      </c>
      <c r="N51" s="424"/>
      <c r="O51" s="413">
        <v>88638</v>
      </c>
    </row>
    <row r="52" spans="1:15" ht="10.5" customHeight="1" x14ac:dyDescent="0.2">
      <c r="A52" s="413"/>
      <c r="B52" s="423"/>
      <c r="C52" s="99" t="s">
        <v>79</v>
      </c>
      <c r="D52" s="145"/>
      <c r="E52" s="457">
        <v>10432</v>
      </c>
      <c r="F52" s="457">
        <v>10769</v>
      </c>
      <c r="G52" s="457">
        <v>10533</v>
      </c>
      <c r="H52" s="457">
        <v>10107</v>
      </c>
      <c r="I52" s="457">
        <v>10331</v>
      </c>
      <c r="J52" s="457">
        <v>10560</v>
      </c>
      <c r="K52" s="457">
        <v>10822</v>
      </c>
      <c r="L52" s="457">
        <v>10596</v>
      </c>
      <c r="M52" s="457">
        <v>10238</v>
      </c>
      <c r="N52" s="424"/>
      <c r="O52" s="413">
        <v>18640</v>
      </c>
    </row>
    <row r="53" spans="1:15" ht="10.5" customHeight="1" x14ac:dyDescent="0.2">
      <c r="A53" s="413"/>
      <c r="B53" s="423"/>
      <c r="C53" s="99" t="s">
        <v>58</v>
      </c>
      <c r="D53" s="145"/>
      <c r="E53" s="457">
        <v>22571</v>
      </c>
      <c r="F53" s="457">
        <v>21976</v>
      </c>
      <c r="G53" s="457">
        <v>22880</v>
      </c>
      <c r="H53" s="457">
        <v>21515</v>
      </c>
      <c r="I53" s="457">
        <v>20943</v>
      </c>
      <c r="J53" s="457">
        <v>21674</v>
      </c>
      <c r="K53" s="457">
        <v>22050</v>
      </c>
      <c r="L53" s="457">
        <v>21439</v>
      </c>
      <c r="M53" s="457">
        <v>21277</v>
      </c>
      <c r="N53" s="424"/>
      <c r="O53" s="413">
        <v>35533</v>
      </c>
    </row>
    <row r="54" spans="1:15" ht="10.5" customHeight="1" x14ac:dyDescent="0.2">
      <c r="A54" s="413"/>
      <c r="B54" s="423"/>
      <c r="C54" s="99" t="s">
        <v>65</v>
      </c>
      <c r="D54" s="145"/>
      <c r="E54" s="457">
        <v>4421</v>
      </c>
      <c r="F54" s="457">
        <v>4483</v>
      </c>
      <c r="G54" s="457">
        <v>4729</v>
      </c>
      <c r="H54" s="457">
        <v>4300</v>
      </c>
      <c r="I54" s="457">
        <v>4333</v>
      </c>
      <c r="J54" s="457">
        <v>4411</v>
      </c>
      <c r="K54" s="457">
        <v>4426</v>
      </c>
      <c r="L54" s="457">
        <v>4336</v>
      </c>
      <c r="M54" s="457">
        <v>4195</v>
      </c>
      <c r="N54" s="424"/>
      <c r="O54" s="413">
        <v>6979</v>
      </c>
    </row>
    <row r="55" spans="1:15" ht="10.5" customHeight="1" x14ac:dyDescent="0.2">
      <c r="A55" s="413"/>
      <c r="B55" s="423"/>
      <c r="C55" s="99" t="s">
        <v>67</v>
      </c>
      <c r="D55" s="145"/>
      <c r="E55" s="457">
        <v>3998</v>
      </c>
      <c r="F55" s="457">
        <v>4012</v>
      </c>
      <c r="G55" s="457">
        <v>4169</v>
      </c>
      <c r="H55" s="457">
        <v>3783</v>
      </c>
      <c r="I55" s="457">
        <v>3722</v>
      </c>
      <c r="J55" s="457">
        <v>3838</v>
      </c>
      <c r="K55" s="457">
        <v>3904</v>
      </c>
      <c r="L55" s="457">
        <v>3924</v>
      </c>
      <c r="M55" s="457">
        <v>3856</v>
      </c>
      <c r="N55" s="424"/>
      <c r="O55" s="413">
        <v>5622</v>
      </c>
    </row>
    <row r="56" spans="1:15" ht="10.5" customHeight="1" x14ac:dyDescent="0.2">
      <c r="A56" s="413"/>
      <c r="B56" s="423"/>
      <c r="C56" s="99" t="s">
        <v>77</v>
      </c>
      <c r="D56" s="145"/>
      <c r="E56" s="457">
        <v>8207</v>
      </c>
      <c r="F56" s="457">
        <v>8210</v>
      </c>
      <c r="G56" s="457">
        <v>8567</v>
      </c>
      <c r="H56" s="457">
        <v>7656</v>
      </c>
      <c r="I56" s="457">
        <v>7755</v>
      </c>
      <c r="J56" s="457">
        <v>8195</v>
      </c>
      <c r="K56" s="457">
        <v>8318</v>
      </c>
      <c r="L56" s="457">
        <v>8169</v>
      </c>
      <c r="M56" s="457">
        <v>7844</v>
      </c>
      <c r="N56" s="424"/>
      <c r="O56" s="413">
        <v>12225</v>
      </c>
    </row>
    <row r="57" spans="1:15" ht="10.5" customHeight="1" x14ac:dyDescent="0.2">
      <c r="A57" s="413"/>
      <c r="B57" s="423"/>
      <c r="C57" s="99" t="s">
        <v>131</v>
      </c>
      <c r="D57" s="145"/>
      <c r="E57" s="457">
        <v>6814</v>
      </c>
      <c r="F57" s="457">
        <v>6633</v>
      </c>
      <c r="G57" s="457">
        <v>6659</v>
      </c>
      <c r="H57" s="457">
        <v>6457</v>
      </c>
      <c r="I57" s="457">
        <v>6530</v>
      </c>
      <c r="J57" s="457">
        <v>7064</v>
      </c>
      <c r="K57" s="457">
        <v>6977</v>
      </c>
      <c r="L57" s="457">
        <v>6925</v>
      </c>
      <c r="M57" s="457">
        <v>6743</v>
      </c>
      <c r="N57" s="424"/>
      <c r="O57" s="413">
        <v>8291</v>
      </c>
    </row>
    <row r="58" spans="1:15" ht="10.5" customHeight="1" x14ac:dyDescent="0.2">
      <c r="A58" s="413"/>
      <c r="B58" s="423"/>
      <c r="C58" s="99" t="s">
        <v>132</v>
      </c>
      <c r="D58" s="145"/>
      <c r="E58" s="457">
        <v>7986</v>
      </c>
      <c r="F58" s="457">
        <v>7758</v>
      </c>
      <c r="G58" s="457">
        <v>7938</v>
      </c>
      <c r="H58" s="457">
        <v>7596</v>
      </c>
      <c r="I58" s="457">
        <v>7466</v>
      </c>
      <c r="J58" s="457">
        <v>7973</v>
      </c>
      <c r="K58" s="457">
        <v>7750</v>
      </c>
      <c r="L58" s="457">
        <v>7930</v>
      </c>
      <c r="M58" s="457">
        <v>7853</v>
      </c>
      <c r="N58" s="424"/>
      <c r="O58" s="413">
        <v>12043</v>
      </c>
    </row>
    <row r="59" spans="1:15" s="455" customFormat="1" ht="15" customHeight="1" x14ac:dyDescent="0.2">
      <c r="A59" s="451"/>
      <c r="B59" s="452"/>
      <c r="C59" s="715" t="s">
        <v>149</v>
      </c>
      <c r="D59" s="715"/>
      <c r="E59" s="453"/>
      <c r="F59" s="453"/>
      <c r="G59" s="453"/>
      <c r="H59" s="453"/>
      <c r="I59" s="453"/>
      <c r="J59" s="453"/>
      <c r="K59" s="453"/>
      <c r="L59" s="453"/>
      <c r="M59" s="453"/>
      <c r="N59" s="454"/>
      <c r="O59" s="451"/>
    </row>
    <row r="60" spans="1:15" s="427" customFormat="1" ht="13.5" customHeight="1" x14ac:dyDescent="0.2">
      <c r="A60" s="425"/>
      <c r="B60" s="426"/>
      <c r="C60" s="1648" t="s">
        <v>150</v>
      </c>
      <c r="D60" s="1648"/>
      <c r="E60" s="458">
        <v>448.52</v>
      </c>
      <c r="F60" s="458">
        <v>454.2</v>
      </c>
      <c r="G60" s="458">
        <v>454.3</v>
      </c>
      <c r="H60" s="458">
        <v>452.48</v>
      </c>
      <c r="I60" s="458">
        <v>451.52</v>
      </c>
      <c r="J60" s="458">
        <v>450.65</v>
      </c>
      <c r="K60" s="458">
        <v>447.39</v>
      </c>
      <c r="L60" s="458">
        <v>455.86</v>
      </c>
      <c r="M60" s="458">
        <v>455.34</v>
      </c>
      <c r="N60" s="456"/>
      <c r="O60" s="425">
        <v>491.25</v>
      </c>
    </row>
    <row r="61" spans="1:15" ht="9.75" customHeight="1" x14ac:dyDescent="0.2">
      <c r="A61" s="413"/>
      <c r="B61" s="423"/>
      <c r="C61" s="1643" t="s">
        <v>584</v>
      </c>
      <c r="D61" s="1643"/>
      <c r="E61" s="1643"/>
      <c r="F61" s="1643"/>
      <c r="G61" s="1643"/>
      <c r="H61" s="1643"/>
      <c r="I61" s="1643"/>
      <c r="J61" s="1643"/>
      <c r="K61" s="1643"/>
      <c r="L61" s="1643"/>
      <c r="M61" s="1643"/>
      <c r="N61" s="424"/>
      <c r="O61" s="413"/>
    </row>
    <row r="62" spans="1:15" ht="9" customHeight="1" thickBot="1" x14ac:dyDescent="0.25">
      <c r="A62" s="413"/>
      <c r="B62" s="423"/>
      <c r="C62" s="368"/>
      <c r="D62" s="368"/>
      <c r="E62" s="368"/>
      <c r="F62" s="368"/>
      <c r="G62" s="368"/>
      <c r="H62" s="368"/>
      <c r="I62" s="368"/>
      <c r="J62" s="368"/>
      <c r="K62" s="368"/>
      <c r="L62" s="368"/>
      <c r="M62" s="368"/>
      <c r="N62" s="424"/>
      <c r="O62" s="413"/>
    </row>
    <row r="63" spans="1:15" ht="13.5" customHeight="1" thickBot="1" x14ac:dyDescent="0.25">
      <c r="A63" s="413"/>
      <c r="B63" s="423"/>
      <c r="C63" s="1623" t="s">
        <v>22</v>
      </c>
      <c r="D63" s="1624"/>
      <c r="E63" s="1624"/>
      <c r="F63" s="1624"/>
      <c r="G63" s="1624"/>
      <c r="H63" s="1624"/>
      <c r="I63" s="1624"/>
      <c r="J63" s="1624"/>
      <c r="K63" s="1624"/>
      <c r="L63" s="1624"/>
      <c r="M63" s="1625"/>
      <c r="N63" s="424"/>
      <c r="O63" s="413"/>
    </row>
    <row r="64" spans="1:15" ht="9.75" customHeight="1" x14ac:dyDescent="0.2">
      <c r="A64" s="413"/>
      <c r="B64" s="423"/>
      <c r="C64" s="93" t="s">
        <v>78</v>
      </c>
      <c r="D64" s="442"/>
      <c r="E64" s="460"/>
      <c r="F64" s="460"/>
      <c r="G64" s="460"/>
      <c r="H64" s="460"/>
      <c r="I64" s="460"/>
      <c r="J64" s="460"/>
      <c r="K64" s="460"/>
      <c r="L64" s="460"/>
      <c r="M64" s="460"/>
      <c r="N64" s="424"/>
      <c r="O64" s="413"/>
    </row>
    <row r="65" spans="1:15" ht="13.5" customHeight="1" x14ac:dyDescent="0.2">
      <c r="A65" s="413"/>
      <c r="B65" s="423"/>
      <c r="C65" s="1642" t="s">
        <v>146</v>
      </c>
      <c r="D65" s="1642"/>
      <c r="E65" s="453">
        <f t="shared" ref="E65:L65" si="0">+E66+E67</f>
        <v>113329</v>
      </c>
      <c r="F65" s="453">
        <f t="shared" si="0"/>
        <v>102561</v>
      </c>
      <c r="G65" s="453">
        <f t="shared" si="0"/>
        <v>106642</v>
      </c>
      <c r="H65" s="453">
        <f t="shared" si="0"/>
        <v>106822</v>
      </c>
      <c r="I65" s="453">
        <f t="shared" si="0"/>
        <v>111145</v>
      </c>
      <c r="J65" s="453">
        <f t="shared" si="0"/>
        <v>131341</v>
      </c>
      <c r="K65" s="453">
        <f t="shared" si="0"/>
        <v>95338</v>
      </c>
      <c r="L65" s="453">
        <f t="shared" si="0"/>
        <v>123675</v>
      </c>
      <c r="M65" s="453">
        <f t="shared" ref="M65" si="1">+M66+M67</f>
        <v>113980</v>
      </c>
      <c r="N65" s="424"/>
      <c r="O65" s="413"/>
    </row>
    <row r="66" spans="1:15" ht="11.25" customHeight="1" x14ac:dyDescent="0.2">
      <c r="A66" s="413"/>
      <c r="B66" s="423"/>
      <c r="C66" s="99" t="s">
        <v>72</v>
      </c>
      <c r="D66" s="713"/>
      <c r="E66" s="457">
        <v>44807</v>
      </c>
      <c r="F66" s="457">
        <v>40845</v>
      </c>
      <c r="G66" s="457">
        <v>42893</v>
      </c>
      <c r="H66" s="457">
        <v>42458</v>
      </c>
      <c r="I66" s="457">
        <v>43479</v>
      </c>
      <c r="J66" s="457">
        <v>51540</v>
      </c>
      <c r="K66" s="457">
        <v>38053</v>
      </c>
      <c r="L66" s="457">
        <v>48146</v>
      </c>
      <c r="M66" s="457">
        <v>44835</v>
      </c>
      <c r="N66" s="424"/>
      <c r="O66" s="413"/>
    </row>
    <row r="67" spans="1:15" ht="11.25" customHeight="1" x14ac:dyDescent="0.2">
      <c r="A67" s="413"/>
      <c r="B67" s="423"/>
      <c r="C67" s="99" t="s">
        <v>71</v>
      </c>
      <c r="D67" s="713"/>
      <c r="E67" s="457">
        <v>68522</v>
      </c>
      <c r="F67" s="457">
        <v>61716</v>
      </c>
      <c r="G67" s="457">
        <v>63749</v>
      </c>
      <c r="H67" s="457">
        <v>64364</v>
      </c>
      <c r="I67" s="457">
        <v>67666</v>
      </c>
      <c r="J67" s="457">
        <v>79801</v>
      </c>
      <c r="K67" s="457">
        <v>57285</v>
      </c>
      <c r="L67" s="457">
        <v>75529</v>
      </c>
      <c r="M67" s="457">
        <v>69145</v>
      </c>
      <c r="N67" s="424"/>
      <c r="O67" s="413">
        <v>58328</v>
      </c>
    </row>
    <row r="68" spans="1:15" s="455" customFormat="1" ht="12" customHeight="1" x14ac:dyDescent="0.2">
      <c r="A68" s="451"/>
      <c r="B68" s="452"/>
      <c r="C68" s="1643" t="s">
        <v>581</v>
      </c>
      <c r="D68" s="1643"/>
      <c r="E68" s="1643"/>
      <c r="F68" s="1643"/>
      <c r="G68" s="1643"/>
      <c r="H68" s="1643"/>
      <c r="I68" s="1643"/>
      <c r="J68" s="1643"/>
      <c r="K68" s="1643"/>
      <c r="L68" s="1643"/>
      <c r="M68" s="1643"/>
      <c r="N68" s="424"/>
      <c r="O68" s="451"/>
    </row>
    <row r="69" spans="1:15" ht="13.5" customHeight="1" x14ac:dyDescent="0.2">
      <c r="A69" s="413"/>
      <c r="B69" s="423"/>
      <c r="C69" s="461" t="s">
        <v>447</v>
      </c>
      <c r="D69" s="94"/>
      <c r="E69" s="94"/>
      <c r="F69" s="94"/>
      <c r="G69" s="800" t="s">
        <v>135</v>
      </c>
      <c r="H69" s="94"/>
      <c r="I69" s="94"/>
      <c r="J69" s="94"/>
      <c r="K69" s="94"/>
      <c r="L69" s="94"/>
      <c r="M69" s="94"/>
      <c r="N69" s="424"/>
      <c r="O69" s="413"/>
    </row>
    <row r="70" spans="1:15" ht="9" customHeight="1" x14ac:dyDescent="0.2">
      <c r="A70" s="413"/>
      <c r="B70" s="423"/>
      <c r="C70" s="1649" t="s">
        <v>247</v>
      </c>
      <c r="D70" s="1649"/>
      <c r="E70" s="1649"/>
      <c r="F70" s="1649"/>
      <c r="G70" s="1649"/>
      <c r="H70" s="1649"/>
      <c r="I70" s="1649"/>
      <c r="J70" s="1649"/>
      <c r="K70" s="1649"/>
      <c r="L70" s="1649"/>
      <c r="M70" s="1649"/>
      <c r="N70" s="424"/>
      <c r="O70" s="413"/>
    </row>
    <row r="71" spans="1:15" ht="9" customHeight="1" x14ac:dyDescent="0.2">
      <c r="A71" s="413"/>
      <c r="B71" s="423"/>
      <c r="C71" s="822" t="s">
        <v>248</v>
      </c>
      <c r="D71" s="822"/>
      <c r="E71" s="822"/>
      <c r="F71" s="822"/>
      <c r="G71" s="822"/>
      <c r="H71" s="822"/>
      <c r="I71" s="822"/>
      <c r="K71" s="1649"/>
      <c r="L71" s="1649"/>
      <c r="M71" s="1649"/>
      <c r="N71" s="1650"/>
      <c r="O71" s="413"/>
    </row>
    <row r="72" spans="1:15" ht="13.5" customHeight="1" x14ac:dyDescent="0.2">
      <c r="A72" s="413"/>
      <c r="B72" s="423"/>
      <c r="C72" s="413"/>
      <c r="D72" s="413"/>
      <c r="E72" s="420"/>
      <c r="F72" s="420"/>
      <c r="G72" s="420"/>
      <c r="H72" s="420"/>
      <c r="I72" s="420"/>
      <c r="J72" s="420"/>
      <c r="K72" s="1508">
        <v>42461</v>
      </c>
      <c r="L72" s="1508"/>
      <c r="M72" s="1508"/>
      <c r="N72" s="463">
        <v>19</v>
      </c>
      <c r="O72" s="420"/>
    </row>
    <row r="73" spans="1:15" ht="13.5" customHeight="1" x14ac:dyDescent="0.2"/>
  </sheetData>
  <mergeCells count="31">
    <mergeCell ref="C63:M63"/>
    <mergeCell ref="C65:D65"/>
    <mergeCell ref="C70:M70"/>
    <mergeCell ref="K72:M72"/>
    <mergeCell ref="K71:N71"/>
    <mergeCell ref="C68:H68"/>
    <mergeCell ref="I68:M68"/>
    <mergeCell ref="C61:M61"/>
    <mergeCell ref="C26:D26"/>
    <mergeCell ref="C27:D27"/>
    <mergeCell ref="C28:M28"/>
    <mergeCell ref="C30:M30"/>
    <mergeCell ref="C32:D32"/>
    <mergeCell ref="C34:D34"/>
    <mergeCell ref="C35:D35"/>
    <mergeCell ref="C36:D36"/>
    <mergeCell ref="C37:D37"/>
    <mergeCell ref="C38:D38"/>
    <mergeCell ref="C60:D60"/>
    <mergeCell ref="C25:D25"/>
    <mergeCell ref="B1:D1"/>
    <mergeCell ref="B2:D2"/>
    <mergeCell ref="C4:M4"/>
    <mergeCell ref="C5:D6"/>
    <mergeCell ref="C8:D8"/>
    <mergeCell ref="C18:M18"/>
    <mergeCell ref="C20:M20"/>
    <mergeCell ref="C22:D22"/>
    <mergeCell ref="C24:D24"/>
    <mergeCell ref="E6:J6"/>
    <mergeCell ref="K6:M6"/>
  </mergeCells>
  <conditionalFormatting sqref="E7:M7">
    <cfRule type="cellIs" dxfId="7" priority="1" operator="equal">
      <formula>"jan."</formula>
    </cfRule>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72"/>
  <sheetViews>
    <sheetView zoomScaleNormal="100" workbookViewId="0"/>
  </sheetViews>
  <sheetFormatPr defaultRowHeight="12.75" x14ac:dyDescent="0.2"/>
  <cols>
    <col min="1" max="1" width="0.85546875" style="418" customWidth="1"/>
    <col min="2" max="2" width="2.5703125" style="418" customWidth="1"/>
    <col min="3" max="3" width="0.7109375" style="418" customWidth="1"/>
    <col min="4" max="4" width="31.7109375" style="418" customWidth="1"/>
    <col min="5" max="7" width="4.7109375" style="687" customWidth="1"/>
    <col min="8" max="11" width="4.7109375" style="595" customWidth="1"/>
    <col min="12" max="13" width="4.7109375" style="687" customWidth="1"/>
    <col min="14" max="15" width="4.7109375" style="595" customWidth="1"/>
    <col min="16" max="17" width="4.7109375" style="687" customWidth="1"/>
    <col min="18" max="18" width="2.42578125" style="717" customWidth="1"/>
    <col min="19" max="19" width="0.85546875" style="418" customWidth="1"/>
    <col min="20" max="40" width="9.140625" style="443"/>
    <col min="41" max="16384" width="9.140625" style="418"/>
  </cols>
  <sheetData>
    <row r="1" spans="1:24" ht="13.5" customHeight="1" x14ac:dyDescent="0.2">
      <c r="A1" s="413"/>
      <c r="B1" s="1352"/>
      <c r="C1" s="1352"/>
      <c r="E1" s="1651" t="s">
        <v>329</v>
      </c>
      <c r="F1" s="1651"/>
      <c r="G1" s="1651"/>
      <c r="H1" s="1651"/>
      <c r="I1" s="1651"/>
      <c r="J1" s="1651"/>
      <c r="K1" s="1651"/>
      <c r="L1" s="1651"/>
      <c r="M1" s="1651"/>
      <c r="N1" s="1651"/>
      <c r="O1" s="1651"/>
      <c r="P1" s="1651"/>
      <c r="Q1" s="1651"/>
      <c r="R1" s="718"/>
      <c r="S1" s="413"/>
    </row>
    <row r="2" spans="1:24" ht="6" customHeight="1" x14ac:dyDescent="0.2">
      <c r="A2" s="413"/>
      <c r="B2" s="1353"/>
      <c r="C2" s="1354"/>
      <c r="D2" s="1354"/>
      <c r="E2" s="646"/>
      <c r="F2" s="646"/>
      <c r="G2" s="646"/>
      <c r="H2" s="647"/>
      <c r="I2" s="647"/>
      <c r="J2" s="647"/>
      <c r="K2" s="647"/>
      <c r="L2" s="646"/>
      <c r="M2" s="646"/>
      <c r="N2" s="647"/>
      <c r="O2" s="647"/>
      <c r="P2" s="646"/>
      <c r="Q2" s="646" t="s">
        <v>330</v>
      </c>
      <c r="R2" s="719"/>
      <c r="S2" s="423"/>
    </row>
    <row r="3" spans="1:24" ht="13.5" customHeight="1" thickBot="1" x14ac:dyDescent="0.25">
      <c r="A3" s="413"/>
      <c r="B3" s="482"/>
      <c r="C3" s="423"/>
      <c r="D3" s="423"/>
      <c r="E3" s="648"/>
      <c r="F3" s="648"/>
      <c r="G3" s="648"/>
      <c r="H3" s="601"/>
      <c r="I3" s="601"/>
      <c r="J3" s="601"/>
      <c r="K3" s="601"/>
      <c r="L3" s="648"/>
      <c r="M3" s="648"/>
      <c r="N3" s="601"/>
      <c r="O3" s="601"/>
      <c r="P3" s="1652" t="s">
        <v>73</v>
      </c>
      <c r="Q3" s="1652"/>
      <c r="R3" s="720"/>
      <c r="S3" s="423"/>
    </row>
    <row r="4" spans="1:24" ht="13.5" customHeight="1" thickBot="1" x14ac:dyDescent="0.25">
      <c r="A4" s="413"/>
      <c r="B4" s="482"/>
      <c r="C4" s="631" t="s">
        <v>390</v>
      </c>
      <c r="D4" s="649"/>
      <c r="E4" s="650"/>
      <c r="F4" s="650"/>
      <c r="G4" s="650"/>
      <c r="H4" s="650"/>
      <c r="I4" s="650"/>
      <c r="J4" s="650"/>
      <c r="K4" s="650"/>
      <c r="L4" s="650"/>
      <c r="M4" s="650"/>
      <c r="N4" s="650"/>
      <c r="O4" s="650"/>
      <c r="P4" s="650"/>
      <c r="Q4" s="651"/>
      <c r="R4" s="718"/>
      <c r="S4" s="88"/>
    </row>
    <row r="5" spans="1:24" s="443" customFormat="1" ht="4.5" customHeight="1" x14ac:dyDescent="0.2">
      <c r="A5" s="413"/>
      <c r="B5" s="482"/>
      <c r="C5" s="652"/>
      <c r="D5" s="652"/>
      <c r="E5" s="653"/>
      <c r="F5" s="653"/>
      <c r="G5" s="653"/>
      <c r="H5" s="653"/>
      <c r="I5" s="653"/>
      <c r="J5" s="653"/>
      <c r="K5" s="653"/>
      <c r="L5" s="653"/>
      <c r="M5" s="653"/>
      <c r="N5" s="653"/>
      <c r="O5" s="653"/>
      <c r="P5" s="653"/>
      <c r="Q5" s="653"/>
      <c r="R5" s="718"/>
      <c r="S5" s="88"/>
    </row>
    <row r="6" spans="1:24" s="443" customFormat="1" ht="13.5" customHeight="1" x14ac:dyDescent="0.2">
      <c r="A6" s="413"/>
      <c r="B6" s="482"/>
      <c r="C6" s="652"/>
      <c r="D6" s="652"/>
      <c r="E6" s="1657">
        <v>2015</v>
      </c>
      <c r="F6" s="1657"/>
      <c r="G6" s="1657"/>
      <c r="H6" s="1657"/>
      <c r="I6" s="1657"/>
      <c r="J6" s="1657"/>
      <c r="K6" s="1657"/>
      <c r="L6" s="1657"/>
      <c r="M6" s="1657"/>
      <c r="N6" s="1657"/>
      <c r="O6" s="1358"/>
      <c r="P6" s="1359">
        <v>2016</v>
      </c>
      <c r="Q6" s="1359"/>
      <c r="R6" s="718"/>
      <c r="S6" s="88"/>
    </row>
    <row r="7" spans="1:24" s="443" customFormat="1" ht="13.5" customHeight="1" x14ac:dyDescent="0.2">
      <c r="A7" s="413"/>
      <c r="B7" s="482"/>
      <c r="C7" s="652"/>
      <c r="D7" s="652"/>
      <c r="E7" s="787" t="s">
        <v>103</v>
      </c>
      <c r="F7" s="787" t="s">
        <v>102</v>
      </c>
      <c r="G7" s="787" t="s">
        <v>101</v>
      </c>
      <c r="H7" s="787" t="s">
        <v>100</v>
      </c>
      <c r="I7" s="787" t="s">
        <v>99</v>
      </c>
      <c r="J7" s="787" t="s">
        <v>98</v>
      </c>
      <c r="K7" s="787" t="s">
        <v>97</v>
      </c>
      <c r="L7" s="787" t="s">
        <v>96</v>
      </c>
      <c r="M7" s="787" t="s">
        <v>95</v>
      </c>
      <c r="N7" s="787" t="s">
        <v>94</v>
      </c>
      <c r="O7" s="787" t="s">
        <v>93</v>
      </c>
      <c r="P7" s="787" t="s">
        <v>104</v>
      </c>
      <c r="Q7" s="787" t="s">
        <v>103</v>
      </c>
      <c r="R7" s="718"/>
      <c r="S7" s="431"/>
    </row>
    <row r="8" spans="1:24" s="443" customFormat="1" ht="3.75" customHeight="1" x14ac:dyDescent="0.2">
      <c r="A8" s="413"/>
      <c r="B8" s="482"/>
      <c r="C8" s="652"/>
      <c r="D8" s="652"/>
      <c r="E8" s="431"/>
      <c r="F8" s="431"/>
      <c r="G8" s="431"/>
      <c r="H8" s="431"/>
      <c r="I8" s="431"/>
      <c r="J8" s="431"/>
      <c r="K8" s="431"/>
      <c r="L8" s="431"/>
      <c r="M8" s="431"/>
      <c r="N8" s="431"/>
      <c r="O8" s="431"/>
      <c r="P8" s="431"/>
      <c r="Q8" s="431"/>
      <c r="R8" s="718"/>
      <c r="S8" s="431"/>
    </row>
    <row r="9" spans="1:24" s="655" customFormat="1" ht="15.75" customHeight="1" x14ac:dyDescent="0.2">
      <c r="A9" s="654"/>
      <c r="B9" s="512"/>
      <c r="C9" s="1351" t="s">
        <v>314</v>
      </c>
      <c r="D9" s="1351"/>
      <c r="E9" s="363">
        <v>0.66688254659523583</v>
      </c>
      <c r="F9" s="363">
        <v>0.82406938172556388</v>
      </c>
      <c r="G9" s="363">
        <v>1.1588715749582672</v>
      </c>
      <c r="H9" s="363">
        <v>1.3057264564262958</v>
      </c>
      <c r="I9" s="363">
        <v>1.4027565994303088</v>
      </c>
      <c r="J9" s="363">
        <v>1.4251413972289839</v>
      </c>
      <c r="K9" s="363">
        <v>1.3319199147811205</v>
      </c>
      <c r="L9" s="363">
        <v>1.1400243667197936</v>
      </c>
      <c r="M9" s="363">
        <v>0.89752498758929078</v>
      </c>
      <c r="N9" s="363">
        <v>0.69156433183014732</v>
      </c>
      <c r="O9" s="363">
        <v>0.64553983001507087</v>
      </c>
      <c r="P9" s="363">
        <v>0.73511376881781709</v>
      </c>
      <c r="Q9" s="363">
        <v>1.0458380801870906</v>
      </c>
      <c r="R9" s="721"/>
      <c r="S9" s="400"/>
      <c r="T9" s="1382"/>
      <c r="U9" s="1653"/>
      <c r="V9" s="1653"/>
      <c r="W9" s="1653"/>
      <c r="X9" s="1653"/>
    </row>
    <row r="10" spans="1:24" s="655" customFormat="1" ht="15.75" customHeight="1" x14ac:dyDescent="0.2">
      <c r="A10" s="654"/>
      <c r="B10" s="512"/>
      <c r="C10" s="1351" t="s">
        <v>315</v>
      </c>
      <c r="D10" s="223"/>
      <c r="E10" s="656"/>
      <c r="F10" s="656"/>
      <c r="G10" s="656"/>
      <c r="H10" s="656"/>
      <c r="I10" s="656"/>
      <c r="J10" s="656"/>
      <c r="K10" s="656"/>
      <c r="L10" s="656"/>
      <c r="M10" s="656"/>
      <c r="N10" s="656"/>
      <c r="O10" s="656"/>
      <c r="P10" s="656"/>
      <c r="Q10" s="656"/>
      <c r="R10" s="722"/>
      <c r="S10" s="400"/>
      <c r="T10" s="1382"/>
      <c r="U10" s="1653"/>
      <c r="V10" s="1653"/>
      <c r="W10" s="1653"/>
      <c r="X10" s="1653"/>
    </row>
    <row r="11" spans="1:24" s="443" customFormat="1" ht="11.25" customHeight="1" x14ac:dyDescent="0.2">
      <c r="A11" s="413"/>
      <c r="B11" s="482"/>
      <c r="C11" s="423"/>
      <c r="D11" s="99" t="s">
        <v>151</v>
      </c>
      <c r="E11" s="657">
        <v>-5.4184596407444445</v>
      </c>
      <c r="F11" s="657">
        <v>-4.1140344493444445</v>
      </c>
      <c r="G11" s="657">
        <v>-3.5636337994111114</v>
      </c>
      <c r="H11" s="657">
        <v>-2.9370112307888885</v>
      </c>
      <c r="I11" s="657">
        <v>-3.002326103622222</v>
      </c>
      <c r="J11" s="657">
        <v>-2.4743624424444444</v>
      </c>
      <c r="K11" s="657">
        <v>-3.0829374997000003</v>
      </c>
      <c r="L11" s="657">
        <v>-3.4362863175444445</v>
      </c>
      <c r="M11" s="657">
        <v>-3.7683226944777779</v>
      </c>
      <c r="N11" s="657">
        <v>-3.2971273191888884</v>
      </c>
      <c r="O11" s="657">
        <v>-2.8983507078111104</v>
      </c>
      <c r="P11" s="657">
        <v>-2.9071718471222217</v>
      </c>
      <c r="Q11" s="657">
        <v>-3.4508455322666669</v>
      </c>
      <c r="R11" s="591"/>
      <c r="S11" s="88"/>
      <c r="T11" s="1382"/>
      <c r="U11" s="1653"/>
      <c r="V11" s="1653"/>
      <c r="W11" s="1653"/>
      <c r="X11" s="1653"/>
    </row>
    <row r="12" spans="1:24" s="443" customFormat="1" ht="12.75" customHeight="1" x14ac:dyDescent="0.2">
      <c r="A12" s="413"/>
      <c r="B12" s="482"/>
      <c r="C12" s="423"/>
      <c r="D12" s="99" t="s">
        <v>152</v>
      </c>
      <c r="E12" s="657">
        <v>-39.267401820499998</v>
      </c>
      <c r="F12" s="657">
        <v>-39.617075794849995</v>
      </c>
      <c r="G12" s="657">
        <v>-38.529161469983336</v>
      </c>
      <c r="H12" s="657">
        <v>-38.601523013833337</v>
      </c>
      <c r="I12" s="657">
        <v>-38.36802336793334</v>
      </c>
      <c r="J12" s="657">
        <v>-37.576737578033338</v>
      </c>
      <c r="K12" s="657">
        <v>-37.636965455533336</v>
      </c>
      <c r="L12" s="657">
        <v>-37.450440025983333</v>
      </c>
      <c r="M12" s="657">
        <v>-39.677766935066664</v>
      </c>
      <c r="N12" s="657">
        <v>-40.829133979883331</v>
      </c>
      <c r="O12" s="657">
        <v>-41.329600895250003</v>
      </c>
      <c r="P12" s="657">
        <v>-40.167742027233338</v>
      </c>
      <c r="Q12" s="657">
        <v>-38.347195372250006</v>
      </c>
      <c r="R12" s="591"/>
      <c r="S12" s="88"/>
      <c r="T12" s="1382"/>
      <c r="U12" s="1653"/>
      <c r="V12" s="1653"/>
      <c r="W12" s="1653"/>
      <c r="X12" s="1653"/>
    </row>
    <row r="13" spans="1:24" s="443" customFormat="1" ht="11.25" customHeight="1" x14ac:dyDescent="0.2">
      <c r="A13" s="413"/>
      <c r="B13" s="482"/>
      <c r="C13" s="423"/>
      <c r="D13" s="99" t="s">
        <v>153</v>
      </c>
      <c r="E13" s="657">
        <v>-7.291415277777781E-2</v>
      </c>
      <c r="F13" s="657">
        <v>8.9551299655555527E-2</v>
      </c>
      <c r="G13" s="657">
        <v>1.0656592157444444</v>
      </c>
      <c r="H13" s="657">
        <v>1.3470275064222221</v>
      </c>
      <c r="I13" s="657">
        <v>1.8587301121888888</v>
      </c>
      <c r="J13" s="657">
        <v>1.1937303780777777</v>
      </c>
      <c r="K13" s="657">
        <v>0.56510138543333321</v>
      </c>
      <c r="L13" s="657">
        <v>0.20573672046666666</v>
      </c>
      <c r="M13" s="657">
        <v>-0.14816343268888899</v>
      </c>
      <c r="N13" s="657">
        <v>2.3094609444444802E-3</v>
      </c>
      <c r="O13" s="657">
        <v>-0.69649147411111123</v>
      </c>
      <c r="P13" s="657">
        <v>-3.3512788944444503E-2</v>
      </c>
      <c r="Q13" s="657">
        <v>0.44526536645555542</v>
      </c>
      <c r="R13" s="591"/>
      <c r="S13" s="88"/>
      <c r="T13" s="1382"/>
      <c r="U13" s="1382"/>
      <c r="V13" s="655"/>
    </row>
    <row r="14" spans="1:24" s="443" customFormat="1" ht="12" customHeight="1" x14ac:dyDescent="0.2">
      <c r="A14" s="413"/>
      <c r="B14" s="482"/>
      <c r="C14" s="423"/>
      <c r="D14" s="99" t="s">
        <v>154</v>
      </c>
      <c r="E14" s="657">
        <v>-1.8756582420000001</v>
      </c>
      <c r="F14" s="657">
        <v>0.821640870444444</v>
      </c>
      <c r="G14" s="657">
        <v>2.1454053709999994</v>
      </c>
      <c r="H14" s="657">
        <v>3.4472214312222218</v>
      </c>
      <c r="I14" s="657">
        <v>2.4439170072222218</v>
      </c>
      <c r="J14" s="657">
        <v>2.7634479554444442</v>
      </c>
      <c r="K14" s="657">
        <v>2.9173242735555553</v>
      </c>
      <c r="L14" s="657">
        <v>2.0905727567777777</v>
      </c>
      <c r="M14" s="657">
        <v>0.53887639211111116</v>
      </c>
      <c r="N14" s="657">
        <v>-0.81054460177777765</v>
      </c>
      <c r="O14" s="657">
        <v>-1.6115790285555553</v>
      </c>
      <c r="P14" s="657">
        <v>-1.1813526854444441</v>
      </c>
      <c r="Q14" s="657">
        <v>0.33800212722222228</v>
      </c>
      <c r="R14" s="591"/>
      <c r="S14" s="88"/>
      <c r="T14" s="1382"/>
      <c r="U14" s="1382"/>
      <c r="V14" s="655"/>
    </row>
    <row r="15" spans="1:24" s="443" customFormat="1" ht="10.5" customHeight="1" x14ac:dyDescent="0.2">
      <c r="A15" s="413"/>
      <c r="B15" s="482"/>
      <c r="C15" s="423"/>
      <c r="D15" s="176"/>
      <c r="E15" s="658"/>
      <c r="F15" s="658"/>
      <c r="G15" s="658"/>
      <c r="H15" s="658"/>
      <c r="I15" s="658"/>
      <c r="J15" s="658"/>
      <c r="K15" s="658"/>
      <c r="L15" s="658"/>
      <c r="M15" s="658"/>
      <c r="N15" s="658"/>
      <c r="O15" s="658"/>
      <c r="P15" s="658"/>
      <c r="Q15" s="658"/>
      <c r="R15" s="591"/>
      <c r="S15" s="88"/>
      <c r="T15" s="1382"/>
      <c r="U15" s="1382"/>
      <c r="V15" s="655"/>
    </row>
    <row r="16" spans="1:24" s="443" customFormat="1" ht="10.5" customHeight="1" x14ac:dyDescent="0.2">
      <c r="A16" s="413"/>
      <c r="B16" s="482"/>
      <c r="C16" s="423"/>
      <c r="D16" s="176"/>
      <c r="E16" s="658"/>
      <c r="F16" s="658"/>
      <c r="G16" s="658"/>
      <c r="H16" s="658"/>
      <c r="I16" s="658"/>
      <c r="J16" s="658"/>
      <c r="K16" s="658"/>
      <c r="L16" s="658"/>
      <c r="M16" s="658"/>
      <c r="N16" s="658"/>
      <c r="O16" s="658"/>
      <c r="P16" s="658"/>
      <c r="Q16" s="658"/>
      <c r="R16" s="591"/>
      <c r="S16" s="88"/>
      <c r="V16" s="955"/>
    </row>
    <row r="17" spans="1:22" s="443" customFormat="1" ht="10.5" customHeight="1" x14ac:dyDescent="0.2">
      <c r="A17" s="413"/>
      <c r="B17" s="482"/>
      <c r="C17" s="423"/>
      <c r="D17" s="176"/>
      <c r="E17" s="658"/>
      <c r="F17" s="658"/>
      <c r="G17" s="658"/>
      <c r="H17" s="658"/>
      <c r="I17" s="658"/>
      <c r="J17" s="658"/>
      <c r="K17" s="658"/>
      <c r="L17" s="658"/>
      <c r="M17" s="658"/>
      <c r="N17" s="658"/>
      <c r="O17" s="658"/>
      <c r="P17" s="658"/>
      <c r="Q17" s="658"/>
      <c r="R17" s="591"/>
      <c r="S17" s="88"/>
      <c r="V17" s="955"/>
    </row>
    <row r="18" spans="1:22" s="443" customFormat="1" ht="10.5" customHeight="1" x14ac:dyDescent="0.2">
      <c r="A18" s="413"/>
      <c r="B18" s="482"/>
      <c r="C18" s="423"/>
      <c r="D18" s="176"/>
      <c r="E18" s="658"/>
      <c r="F18" s="658"/>
      <c r="G18" s="658"/>
      <c r="H18" s="658"/>
      <c r="I18" s="658"/>
      <c r="J18" s="658"/>
      <c r="K18" s="658"/>
      <c r="L18" s="658"/>
      <c r="M18" s="658"/>
      <c r="N18" s="658"/>
      <c r="O18" s="658"/>
      <c r="P18" s="658"/>
      <c r="Q18" s="658"/>
      <c r="R18" s="591"/>
      <c r="S18" s="88"/>
      <c r="V18" s="955"/>
    </row>
    <row r="19" spans="1:22" s="443" customFormat="1" ht="10.5" customHeight="1" x14ac:dyDescent="0.2">
      <c r="A19" s="413"/>
      <c r="B19" s="482"/>
      <c r="C19" s="423"/>
      <c r="D19" s="176"/>
      <c r="E19" s="658"/>
      <c r="F19" s="658"/>
      <c r="G19" s="658"/>
      <c r="H19" s="658"/>
      <c r="I19" s="658"/>
      <c r="J19" s="658"/>
      <c r="K19" s="658"/>
      <c r="L19" s="658"/>
      <c r="M19" s="658"/>
      <c r="N19" s="658"/>
      <c r="O19" s="658"/>
      <c r="P19" s="658"/>
      <c r="Q19" s="658"/>
      <c r="R19" s="591"/>
      <c r="S19" s="88"/>
      <c r="V19" s="955"/>
    </row>
    <row r="20" spans="1:22" s="443" customFormat="1" ht="10.5" customHeight="1" x14ac:dyDescent="0.2">
      <c r="A20" s="413"/>
      <c r="B20" s="482"/>
      <c r="C20" s="423"/>
      <c r="D20" s="176"/>
      <c r="E20" s="658"/>
      <c r="F20" s="658"/>
      <c r="G20" s="658"/>
      <c r="H20" s="658"/>
      <c r="I20" s="658"/>
      <c r="J20" s="658"/>
      <c r="K20" s="658"/>
      <c r="L20" s="658"/>
      <c r="M20" s="658"/>
      <c r="N20" s="658"/>
      <c r="O20" s="658"/>
      <c r="P20" s="658"/>
      <c r="Q20" s="658"/>
      <c r="R20" s="591"/>
      <c r="S20" s="88"/>
      <c r="V20" s="955"/>
    </row>
    <row r="21" spans="1:22" s="443" customFormat="1" ht="10.5" customHeight="1" x14ac:dyDescent="0.2">
      <c r="A21" s="413"/>
      <c r="B21" s="482"/>
      <c r="C21" s="423"/>
      <c r="D21" s="176"/>
      <c r="E21" s="658"/>
      <c r="F21" s="658"/>
      <c r="G21" s="658"/>
      <c r="H21" s="658"/>
      <c r="I21" s="658"/>
      <c r="J21" s="658"/>
      <c r="K21" s="658"/>
      <c r="L21" s="658"/>
      <c r="M21" s="658"/>
      <c r="N21" s="658"/>
      <c r="O21" s="658"/>
      <c r="P21" s="658"/>
      <c r="Q21" s="658"/>
      <c r="R21" s="591"/>
      <c r="S21" s="88"/>
      <c r="V21" s="955"/>
    </row>
    <row r="22" spans="1:22" s="443" customFormat="1" ht="10.5" customHeight="1" x14ac:dyDescent="0.2">
      <c r="A22" s="413"/>
      <c r="B22" s="482"/>
      <c r="C22" s="423"/>
      <c r="D22" s="176"/>
      <c r="E22" s="658"/>
      <c r="F22" s="658"/>
      <c r="G22" s="658"/>
      <c r="H22" s="658"/>
      <c r="I22" s="658"/>
      <c r="J22" s="658"/>
      <c r="K22" s="658"/>
      <c r="L22" s="658"/>
      <c r="M22" s="658"/>
      <c r="N22" s="658"/>
      <c r="O22" s="658"/>
      <c r="P22" s="658"/>
      <c r="Q22" s="658"/>
      <c r="R22" s="591"/>
      <c r="S22" s="88"/>
      <c r="V22" s="955"/>
    </row>
    <row r="23" spans="1:22" s="443" customFormat="1" ht="10.5" customHeight="1" x14ac:dyDescent="0.2">
      <c r="A23" s="413"/>
      <c r="B23" s="482"/>
      <c r="C23" s="423"/>
      <c r="D23" s="176"/>
      <c r="E23" s="658"/>
      <c r="F23" s="658"/>
      <c r="G23" s="658"/>
      <c r="H23" s="658"/>
      <c r="I23" s="658"/>
      <c r="J23" s="658"/>
      <c r="K23" s="658"/>
      <c r="L23" s="658"/>
      <c r="M23" s="658"/>
      <c r="N23" s="658"/>
      <c r="O23" s="658"/>
      <c r="P23" s="658"/>
      <c r="Q23" s="658"/>
      <c r="R23" s="591"/>
      <c r="S23" s="88"/>
      <c r="V23" s="955"/>
    </row>
    <row r="24" spans="1:22" s="443" customFormat="1" ht="10.5" customHeight="1" x14ac:dyDescent="0.2">
      <c r="A24" s="413"/>
      <c r="B24" s="482"/>
      <c r="C24" s="423"/>
      <c r="D24" s="176"/>
      <c r="E24" s="658"/>
      <c r="F24" s="658"/>
      <c r="G24" s="658"/>
      <c r="H24" s="658"/>
      <c r="I24" s="658"/>
      <c r="J24" s="658"/>
      <c r="K24" s="658"/>
      <c r="L24" s="658"/>
      <c r="M24" s="658"/>
      <c r="N24" s="658"/>
      <c r="O24" s="658"/>
      <c r="P24" s="658"/>
      <c r="Q24" s="658"/>
      <c r="R24" s="591"/>
      <c r="S24" s="88"/>
      <c r="V24" s="955"/>
    </row>
    <row r="25" spans="1:22" s="443" customFormat="1" ht="10.5" customHeight="1" x14ac:dyDescent="0.2">
      <c r="A25" s="413"/>
      <c r="B25" s="482"/>
      <c r="C25" s="423"/>
      <c r="D25" s="176"/>
      <c r="E25" s="658"/>
      <c r="F25" s="658"/>
      <c r="G25" s="658"/>
      <c r="H25" s="658"/>
      <c r="I25" s="658"/>
      <c r="J25" s="658"/>
      <c r="K25" s="658"/>
      <c r="L25" s="658"/>
      <c r="M25" s="658"/>
      <c r="N25" s="658"/>
      <c r="O25" s="658"/>
      <c r="P25" s="658"/>
      <c r="Q25" s="658"/>
      <c r="R25" s="591"/>
      <c r="S25" s="88"/>
      <c r="V25" s="955"/>
    </row>
    <row r="26" spans="1:22" s="443" customFormat="1" ht="10.5" customHeight="1" x14ac:dyDescent="0.2">
      <c r="A26" s="413"/>
      <c r="B26" s="482"/>
      <c r="C26" s="423"/>
      <c r="D26" s="176"/>
      <c r="E26" s="658"/>
      <c r="F26" s="658"/>
      <c r="G26" s="658"/>
      <c r="H26" s="658"/>
      <c r="I26" s="658"/>
      <c r="J26" s="658"/>
      <c r="K26" s="658"/>
      <c r="L26" s="658"/>
      <c r="M26" s="658"/>
      <c r="N26" s="658"/>
      <c r="O26" s="658"/>
      <c r="P26" s="658"/>
      <c r="Q26" s="658"/>
      <c r="R26" s="591"/>
      <c r="S26" s="88"/>
      <c r="V26" s="955"/>
    </row>
    <row r="27" spans="1:22" s="443" customFormat="1" ht="10.5" customHeight="1" x14ac:dyDescent="0.2">
      <c r="A27" s="413"/>
      <c r="B27" s="482"/>
      <c r="C27" s="423"/>
      <c r="D27" s="176"/>
      <c r="E27" s="658"/>
      <c r="F27" s="658"/>
      <c r="G27" s="658"/>
      <c r="H27" s="658"/>
      <c r="I27" s="658"/>
      <c r="J27" s="658"/>
      <c r="K27" s="658"/>
      <c r="L27" s="658"/>
      <c r="M27" s="658"/>
      <c r="N27" s="658"/>
      <c r="O27" s="658"/>
      <c r="P27" s="658"/>
      <c r="Q27" s="658"/>
      <c r="R27" s="591"/>
      <c r="S27" s="88"/>
      <c r="V27" s="955"/>
    </row>
    <row r="28" spans="1:22" s="443" customFormat="1" ht="6" customHeight="1" x14ac:dyDescent="0.2">
      <c r="A28" s="413"/>
      <c r="B28" s="482"/>
      <c r="C28" s="423"/>
      <c r="D28" s="176"/>
      <c r="E28" s="658"/>
      <c r="F28" s="658"/>
      <c r="G28" s="658"/>
      <c r="H28" s="658"/>
      <c r="I28" s="658"/>
      <c r="J28" s="658"/>
      <c r="K28" s="658"/>
      <c r="L28" s="658"/>
      <c r="M28" s="658"/>
      <c r="N28" s="658"/>
      <c r="O28" s="658"/>
      <c r="P28" s="658"/>
      <c r="Q28" s="658"/>
      <c r="R28" s="591"/>
      <c r="S28" s="88"/>
    </row>
    <row r="29" spans="1:22" s="655" customFormat="1" ht="15.75" customHeight="1" x14ac:dyDescent="0.2">
      <c r="A29" s="654"/>
      <c r="B29" s="512"/>
      <c r="C29" s="1351" t="s">
        <v>313</v>
      </c>
      <c r="D29" s="223"/>
      <c r="E29" s="659"/>
      <c r="F29" s="660"/>
      <c r="G29" s="660"/>
      <c r="H29" s="660"/>
      <c r="I29" s="660"/>
      <c r="J29" s="660"/>
      <c r="K29" s="660"/>
      <c r="L29" s="660"/>
      <c r="M29" s="660"/>
      <c r="N29" s="660"/>
      <c r="O29" s="660"/>
      <c r="P29" s="660"/>
      <c r="Q29" s="660"/>
      <c r="R29" s="723"/>
      <c r="S29" s="400"/>
      <c r="U29" s="1383"/>
      <c r="V29" s="1383"/>
    </row>
    <row r="30" spans="1:22" s="443" customFormat="1" ht="11.25" customHeight="1" x14ac:dyDescent="0.2">
      <c r="A30" s="413"/>
      <c r="B30" s="482"/>
      <c r="C30" s="1352"/>
      <c r="D30" s="99" t="s">
        <v>155</v>
      </c>
      <c r="E30" s="657">
        <v>-2.4612953702666664</v>
      </c>
      <c r="F30" s="657">
        <v>-1.3620244593666666</v>
      </c>
      <c r="G30" s="657">
        <v>-0.3961634126666666</v>
      </c>
      <c r="H30" s="657">
        <v>1.1761648341666666</v>
      </c>
      <c r="I30" s="657">
        <v>1.3071949140333332</v>
      </c>
      <c r="J30" s="657">
        <v>0.85799807086666668</v>
      </c>
      <c r="K30" s="657">
        <v>0.6321702954666667</v>
      </c>
      <c r="L30" s="657">
        <v>-0.47377797106666669</v>
      </c>
      <c r="M30" s="657">
        <v>-1.0280134891333335</v>
      </c>
      <c r="N30" s="657">
        <v>-2.4082466908333333</v>
      </c>
      <c r="O30" s="657">
        <v>-1.8394085895333332</v>
      </c>
      <c r="P30" s="657">
        <v>-1.4497385411000001</v>
      </c>
      <c r="Q30" s="657">
        <v>0.31843190920000009</v>
      </c>
      <c r="R30" s="724"/>
      <c r="S30" s="88"/>
      <c r="U30" s="1383"/>
      <c r="V30" s="1383"/>
    </row>
    <row r="31" spans="1:22" s="443" customFormat="1" ht="12.75" customHeight="1" x14ac:dyDescent="0.2">
      <c r="A31" s="413"/>
      <c r="B31" s="482"/>
      <c r="C31" s="1352"/>
      <c r="D31" s="99" t="s">
        <v>152</v>
      </c>
      <c r="E31" s="657">
        <v>-21.579257451999997</v>
      </c>
      <c r="F31" s="657">
        <v>-23.340446822333334</v>
      </c>
      <c r="G31" s="657">
        <v>-23.649230938333332</v>
      </c>
      <c r="H31" s="657">
        <v>-24.162258804333334</v>
      </c>
      <c r="I31" s="657">
        <v>-24.728282608333334</v>
      </c>
      <c r="J31" s="657">
        <v>-23.707680151400002</v>
      </c>
      <c r="K31" s="657">
        <v>-23.100648826899999</v>
      </c>
      <c r="L31" s="657">
        <v>-22.374049089233335</v>
      </c>
      <c r="M31" s="657">
        <v>-24.870499454066664</v>
      </c>
      <c r="N31" s="657">
        <v>-26.138791018733333</v>
      </c>
      <c r="O31" s="657">
        <v>-25.5683511995</v>
      </c>
      <c r="P31" s="657">
        <v>-24.436642694966668</v>
      </c>
      <c r="Q31" s="657">
        <v>-22.382452642600001</v>
      </c>
      <c r="R31" s="724"/>
      <c r="S31" s="88"/>
    </row>
    <row r="32" spans="1:22" s="443" customFormat="1" ht="11.25" customHeight="1" x14ac:dyDescent="0.2">
      <c r="A32" s="413"/>
      <c r="B32" s="482"/>
      <c r="C32" s="1352"/>
      <c r="D32" s="99" t="s">
        <v>153</v>
      </c>
      <c r="E32" s="657">
        <v>-3.8813858389333333</v>
      </c>
      <c r="F32" s="657">
        <v>-3.0260778662999996</v>
      </c>
      <c r="G32" s="657">
        <v>-2.7709837202666669</v>
      </c>
      <c r="H32" s="657">
        <v>-1.9594681035333334</v>
      </c>
      <c r="I32" s="657">
        <v>-1.6067445989333333</v>
      </c>
      <c r="J32" s="657">
        <v>-6.4973685566666647E-2</v>
      </c>
      <c r="K32" s="657">
        <v>9.4252119433333378E-2</v>
      </c>
      <c r="L32" s="657">
        <v>-0.90389654066666658</v>
      </c>
      <c r="M32" s="657">
        <v>-2.7722120175666665</v>
      </c>
      <c r="N32" s="657">
        <v>-3.3851120300333331</v>
      </c>
      <c r="O32" s="657">
        <v>-1.6620749355666666</v>
      </c>
      <c r="P32" s="657">
        <v>-0.67462437600000003</v>
      </c>
      <c r="Q32" s="657">
        <v>-5.3745019633333363E-2</v>
      </c>
      <c r="R32" s="724"/>
      <c r="S32" s="88"/>
    </row>
    <row r="33" spans="1:19" s="443" customFormat="1" ht="12" customHeight="1" x14ac:dyDescent="0.2">
      <c r="A33" s="413"/>
      <c r="B33" s="482"/>
      <c r="C33" s="1352"/>
      <c r="D33" s="99" t="s">
        <v>156</v>
      </c>
      <c r="E33" s="657">
        <v>-2.2829739073333335</v>
      </c>
      <c r="F33" s="657">
        <v>-3.3649098263333332</v>
      </c>
      <c r="G33" s="657">
        <v>-3.0262207466666666</v>
      </c>
      <c r="H33" s="657">
        <v>-3.1554832039999998</v>
      </c>
      <c r="I33" s="657">
        <v>-2.1808958756666672</v>
      </c>
      <c r="J33" s="657">
        <v>-2.2409918860000002</v>
      </c>
      <c r="K33" s="657">
        <v>-1.9255835259999998</v>
      </c>
      <c r="L33" s="657">
        <v>-2.1027042256666668</v>
      </c>
      <c r="M33" s="657">
        <v>-1.7223771470000002</v>
      </c>
      <c r="N33" s="657">
        <v>0.37684248999999986</v>
      </c>
      <c r="O33" s="657">
        <v>0.76121411233333325</v>
      </c>
      <c r="P33" s="657">
        <v>1.2295676406666665</v>
      </c>
      <c r="Q33" s="657">
        <v>-1.1486513673333334</v>
      </c>
      <c r="R33" s="724"/>
      <c r="S33" s="88"/>
    </row>
    <row r="34" spans="1:19" s="655" customFormat="1" ht="21" customHeight="1" x14ac:dyDescent="0.2">
      <c r="A34" s="654"/>
      <c r="B34" s="512"/>
      <c r="C34" s="1654" t="s">
        <v>312</v>
      </c>
      <c r="D34" s="1654"/>
      <c r="E34" s="661">
        <v>1.8291080842743146</v>
      </c>
      <c r="F34" s="661">
        <v>-0.74117675209466194</v>
      </c>
      <c r="G34" s="661">
        <v>-1.5436281827580898</v>
      </c>
      <c r="H34" s="661">
        <v>-1.1259323286650724</v>
      </c>
      <c r="I34" s="661">
        <v>-3.0663436114015674E-2</v>
      </c>
      <c r="J34" s="661">
        <v>-0.68298233959838228</v>
      </c>
      <c r="K34" s="661">
        <v>-1.5981452174114399</v>
      </c>
      <c r="L34" s="661">
        <v>-2.8293257991588199</v>
      </c>
      <c r="M34" s="661">
        <v>-2.0025436638482939</v>
      </c>
      <c r="N34" s="661">
        <v>-1.9432677667232838</v>
      </c>
      <c r="O34" s="661">
        <v>2.471832226311673</v>
      </c>
      <c r="P34" s="661">
        <v>6.294537713362506</v>
      </c>
      <c r="Q34" s="661">
        <v>10.003960940662017</v>
      </c>
      <c r="R34" s="723"/>
      <c r="S34" s="400"/>
    </row>
    <row r="35" spans="1:19" s="666" customFormat="1" ht="16.5" customHeight="1" x14ac:dyDescent="0.2">
      <c r="A35" s="662"/>
      <c r="B35" s="663"/>
      <c r="C35" s="362" t="s">
        <v>344</v>
      </c>
      <c r="D35" s="664"/>
      <c r="E35" s="665">
        <v>-11.522540218764627</v>
      </c>
      <c r="F35" s="665">
        <v>-11.870241180687437</v>
      </c>
      <c r="G35" s="665">
        <v>-12.104550543081052</v>
      </c>
      <c r="H35" s="665">
        <v>-12.434193600612616</v>
      </c>
      <c r="I35" s="665">
        <v>-12.617699143045209</v>
      </c>
      <c r="J35" s="665">
        <v>-11.697073846167717</v>
      </c>
      <c r="K35" s="665">
        <v>-11.225922083721308</v>
      </c>
      <c r="L35" s="665">
        <v>-11.240809631340829</v>
      </c>
      <c r="M35" s="665">
        <v>-13.736829478667772</v>
      </c>
      <c r="N35" s="665">
        <v>-14.141007070688538</v>
      </c>
      <c r="O35" s="665">
        <v>-12.616816443911418</v>
      </c>
      <c r="P35" s="665">
        <v>-11.283762742717558</v>
      </c>
      <c r="Q35" s="665">
        <v>-11.270460909771925</v>
      </c>
      <c r="R35" s="725"/>
      <c r="S35" s="401"/>
    </row>
    <row r="36" spans="1:19" s="443" customFormat="1" ht="10.5" customHeight="1" x14ac:dyDescent="0.2">
      <c r="A36" s="413"/>
      <c r="B36" s="482"/>
      <c r="C36" s="667"/>
      <c r="D36" s="176"/>
      <c r="E36" s="668"/>
      <c r="F36" s="668"/>
      <c r="G36" s="668"/>
      <c r="H36" s="668"/>
      <c r="I36" s="668"/>
      <c r="J36" s="668"/>
      <c r="K36" s="668"/>
      <c r="L36" s="668"/>
      <c r="M36" s="668"/>
      <c r="N36" s="668"/>
      <c r="O36" s="668"/>
      <c r="P36" s="668"/>
      <c r="Q36" s="668"/>
      <c r="R36" s="724"/>
      <c r="S36" s="88"/>
    </row>
    <row r="37" spans="1:19" s="443" customFormat="1" ht="10.5" customHeight="1" x14ac:dyDescent="0.2">
      <c r="A37" s="413"/>
      <c r="B37" s="482"/>
      <c r="C37" s="667"/>
      <c r="D37" s="176"/>
      <c r="E37" s="668"/>
      <c r="F37" s="668"/>
      <c r="G37" s="668"/>
      <c r="H37" s="668"/>
      <c r="I37" s="668"/>
      <c r="J37" s="668"/>
      <c r="K37" s="668"/>
      <c r="L37" s="668"/>
      <c r="M37" s="668"/>
      <c r="N37" s="668"/>
      <c r="O37" s="668"/>
      <c r="P37" s="668"/>
      <c r="Q37" s="668"/>
      <c r="R37" s="724"/>
      <c r="S37" s="88"/>
    </row>
    <row r="38" spans="1:19" s="443" customFormat="1" ht="10.5" customHeight="1" x14ac:dyDescent="0.2">
      <c r="A38" s="413"/>
      <c r="B38" s="482"/>
      <c r="C38" s="667"/>
      <c r="D38" s="176"/>
      <c r="E38" s="668"/>
      <c r="F38" s="668"/>
      <c r="G38" s="668"/>
      <c r="H38" s="668"/>
      <c r="I38" s="668"/>
      <c r="J38" s="668"/>
      <c r="K38" s="668"/>
      <c r="L38" s="668"/>
      <c r="M38" s="668"/>
      <c r="N38" s="668"/>
      <c r="O38" s="668"/>
      <c r="P38" s="668"/>
      <c r="Q38" s="668"/>
      <c r="R38" s="724"/>
      <c r="S38" s="88"/>
    </row>
    <row r="39" spans="1:19" s="443" customFormat="1" ht="10.5" customHeight="1" x14ac:dyDescent="0.2">
      <c r="A39" s="413"/>
      <c r="B39" s="482"/>
      <c r="C39" s="667"/>
      <c r="D39" s="176"/>
      <c r="E39" s="668"/>
      <c r="F39" s="668"/>
      <c r="G39" s="668"/>
      <c r="H39" s="668"/>
      <c r="I39" s="668"/>
      <c r="J39" s="668"/>
      <c r="K39" s="668"/>
      <c r="L39" s="668"/>
      <c r="M39" s="668"/>
      <c r="N39" s="668"/>
      <c r="O39" s="668"/>
      <c r="P39" s="668"/>
      <c r="Q39" s="668"/>
      <c r="R39" s="724"/>
      <c r="S39" s="88"/>
    </row>
    <row r="40" spans="1:19" s="443" customFormat="1" ht="10.5" customHeight="1" x14ac:dyDescent="0.2">
      <c r="A40" s="413"/>
      <c r="B40" s="482"/>
      <c r="C40" s="667"/>
      <c r="D40" s="176"/>
      <c r="E40" s="668"/>
      <c r="F40" s="668"/>
      <c r="G40" s="668"/>
      <c r="H40" s="668"/>
      <c r="I40" s="668"/>
      <c r="J40" s="668"/>
      <c r="K40" s="668"/>
      <c r="L40" s="668"/>
      <c r="M40" s="668"/>
      <c r="N40" s="668"/>
      <c r="O40" s="668"/>
      <c r="P40" s="668"/>
      <c r="Q40" s="668"/>
      <c r="R40" s="724"/>
      <c r="S40" s="88"/>
    </row>
    <row r="41" spans="1:19" s="443" customFormat="1" ht="10.5" customHeight="1" x14ac:dyDescent="0.2">
      <c r="A41" s="413"/>
      <c r="B41" s="482"/>
      <c r="C41" s="667"/>
      <c r="D41" s="176"/>
      <c r="E41" s="668"/>
      <c r="F41" s="668"/>
      <c r="G41" s="668"/>
      <c r="H41" s="668"/>
      <c r="I41" s="668"/>
      <c r="J41" s="668"/>
      <c r="K41" s="668"/>
      <c r="L41" s="668"/>
      <c r="M41" s="668"/>
      <c r="N41" s="668"/>
      <c r="O41" s="668"/>
      <c r="P41" s="668"/>
      <c r="Q41" s="668"/>
      <c r="R41" s="724"/>
      <c r="S41" s="88"/>
    </row>
    <row r="42" spans="1:19" s="443" customFormat="1" ht="10.5" customHeight="1" x14ac:dyDescent="0.2">
      <c r="A42" s="413"/>
      <c r="B42" s="482"/>
      <c r="C42" s="667"/>
      <c r="D42" s="176"/>
      <c r="E42" s="668"/>
      <c r="F42" s="668"/>
      <c r="G42" s="668"/>
      <c r="H42" s="668"/>
      <c r="I42" s="668"/>
      <c r="J42" s="668"/>
      <c r="K42" s="668"/>
      <c r="L42" s="668"/>
      <c r="M42" s="668"/>
      <c r="N42" s="668"/>
      <c r="O42" s="668"/>
      <c r="P42" s="668"/>
      <c r="Q42" s="668"/>
      <c r="R42" s="724"/>
      <c r="S42" s="88"/>
    </row>
    <row r="43" spans="1:19" s="443" customFormat="1" ht="10.5" customHeight="1" x14ac:dyDescent="0.2">
      <c r="A43" s="413"/>
      <c r="B43" s="482"/>
      <c r="C43" s="667"/>
      <c r="D43" s="176"/>
      <c r="E43" s="668"/>
      <c r="F43" s="668"/>
      <c r="G43" s="668"/>
      <c r="H43" s="668"/>
      <c r="I43" s="668"/>
      <c r="J43" s="668"/>
      <c r="K43" s="668"/>
      <c r="L43" s="668"/>
      <c r="M43" s="668"/>
      <c r="N43" s="668"/>
      <c r="O43" s="668"/>
      <c r="P43" s="668"/>
      <c r="Q43" s="668"/>
      <c r="R43" s="724"/>
      <c r="S43" s="88"/>
    </row>
    <row r="44" spans="1:19" s="443" customFormat="1" ht="10.5" customHeight="1" x14ac:dyDescent="0.2">
      <c r="A44" s="413"/>
      <c r="B44" s="482"/>
      <c r="C44" s="667"/>
      <c r="D44" s="176"/>
      <c r="E44" s="668"/>
      <c r="F44" s="668"/>
      <c r="G44" s="668"/>
      <c r="H44" s="668"/>
      <c r="I44" s="668"/>
      <c r="J44" s="668"/>
      <c r="K44" s="668"/>
      <c r="L44" s="668"/>
      <c r="M44" s="668"/>
      <c r="N44" s="668"/>
      <c r="O44" s="668"/>
      <c r="P44" s="668"/>
      <c r="Q44" s="668"/>
      <c r="R44" s="724"/>
      <c r="S44" s="88"/>
    </row>
    <row r="45" spans="1:19" s="443" customFormat="1" ht="10.5" customHeight="1" x14ac:dyDescent="0.2">
      <c r="A45" s="413"/>
      <c r="B45" s="482"/>
      <c r="C45" s="667"/>
      <c r="D45" s="176"/>
      <c r="E45" s="668"/>
      <c r="F45" s="668"/>
      <c r="G45" s="668"/>
      <c r="H45" s="668"/>
      <c r="I45" s="668"/>
      <c r="J45" s="668"/>
      <c r="K45" s="668"/>
      <c r="L45" s="668"/>
      <c r="M45" s="668"/>
      <c r="N45" s="668"/>
      <c r="O45" s="668"/>
      <c r="P45" s="668"/>
      <c r="Q45" s="668"/>
      <c r="R45" s="724"/>
      <c r="S45" s="88"/>
    </row>
    <row r="46" spans="1:19" s="443" customFormat="1" ht="10.5" customHeight="1" x14ac:dyDescent="0.2">
      <c r="A46" s="413"/>
      <c r="B46" s="482"/>
      <c r="C46" s="667"/>
      <c r="D46" s="176"/>
      <c r="E46" s="668"/>
      <c r="F46" s="668"/>
      <c r="G46" s="668"/>
      <c r="H46" s="668"/>
      <c r="I46" s="668"/>
      <c r="J46" s="668"/>
      <c r="K46" s="668"/>
      <c r="L46" s="668"/>
      <c r="M46" s="668"/>
      <c r="N46" s="668"/>
      <c r="O46" s="668"/>
      <c r="P46" s="668"/>
      <c r="Q46" s="668"/>
      <c r="R46" s="724"/>
      <c r="S46" s="88"/>
    </row>
    <row r="47" spans="1:19" s="443" customFormat="1" ht="10.5" customHeight="1" x14ac:dyDescent="0.2">
      <c r="A47" s="413"/>
      <c r="B47" s="482"/>
      <c r="C47" s="667"/>
      <c r="D47" s="176"/>
      <c r="E47" s="668"/>
      <c r="F47" s="668"/>
      <c r="G47" s="668"/>
      <c r="H47" s="668"/>
      <c r="I47" s="668"/>
      <c r="J47" s="668"/>
      <c r="K47" s="668"/>
      <c r="L47" s="668"/>
      <c r="M47" s="668"/>
      <c r="N47" s="668"/>
      <c r="O47" s="668"/>
      <c r="P47" s="668"/>
      <c r="Q47" s="668"/>
      <c r="R47" s="724"/>
      <c r="S47" s="88"/>
    </row>
    <row r="48" spans="1:19" s="443" customFormat="1" ht="10.5" customHeight="1" x14ac:dyDescent="0.2">
      <c r="A48" s="413"/>
      <c r="B48" s="482"/>
      <c r="C48" s="667"/>
      <c r="D48" s="176"/>
      <c r="E48" s="668"/>
      <c r="F48" s="668"/>
      <c r="G48" s="668"/>
      <c r="H48" s="668"/>
      <c r="I48" s="668"/>
      <c r="J48" s="668"/>
      <c r="K48" s="668"/>
      <c r="L48" s="668"/>
      <c r="M48" s="668"/>
      <c r="N48" s="668"/>
      <c r="O48" s="668"/>
      <c r="P48" s="668"/>
      <c r="Q48" s="668"/>
      <c r="R48" s="724"/>
      <c r="S48" s="88"/>
    </row>
    <row r="49" spans="1:26" s="655" customFormat="1" ht="15.75" customHeight="1" x14ac:dyDescent="0.2">
      <c r="A49" s="654"/>
      <c r="B49" s="512"/>
      <c r="C49" s="1351" t="s">
        <v>157</v>
      </c>
      <c r="D49" s="223"/>
      <c r="E49" s="659"/>
      <c r="F49" s="660"/>
      <c r="G49" s="660"/>
      <c r="H49" s="660"/>
      <c r="I49" s="660"/>
      <c r="J49" s="660"/>
      <c r="K49" s="660"/>
      <c r="L49" s="660"/>
      <c r="M49" s="660"/>
      <c r="N49" s="660"/>
      <c r="O49" s="660"/>
      <c r="P49" s="660"/>
      <c r="Q49" s="660"/>
      <c r="R49" s="723"/>
      <c r="S49" s="400"/>
    </row>
    <row r="50" spans="1:26" s="655" customFormat="1" ht="15.75" customHeight="1" x14ac:dyDescent="0.2">
      <c r="A50" s="654"/>
      <c r="B50" s="512"/>
      <c r="C50" s="669"/>
      <c r="D50" s="250" t="s">
        <v>311</v>
      </c>
      <c r="E50" s="665">
        <v>590.60500000000002</v>
      </c>
      <c r="F50" s="665">
        <v>573.38199999999995</v>
      </c>
      <c r="G50" s="665">
        <v>554.07000000000005</v>
      </c>
      <c r="H50" s="665">
        <v>536.65599999999995</v>
      </c>
      <c r="I50" s="665">
        <v>532.69799999999998</v>
      </c>
      <c r="J50" s="665">
        <v>536.58100000000002</v>
      </c>
      <c r="K50" s="665">
        <v>538.71299999999997</v>
      </c>
      <c r="L50" s="665">
        <v>542.03</v>
      </c>
      <c r="M50" s="665">
        <v>550.25</v>
      </c>
      <c r="N50" s="665">
        <v>555.16700000000003</v>
      </c>
      <c r="O50" s="665">
        <v>570.38</v>
      </c>
      <c r="P50" s="665">
        <v>575.99900000000002</v>
      </c>
      <c r="Q50" s="665">
        <v>575.07500000000005</v>
      </c>
      <c r="R50" s="723"/>
      <c r="S50" s="400"/>
    </row>
    <row r="51" spans="1:26" s="673" customFormat="1" ht="12" customHeight="1" x14ac:dyDescent="0.2">
      <c r="A51" s="670"/>
      <c r="B51" s="671"/>
      <c r="C51" s="672"/>
      <c r="D51" s="711" t="s">
        <v>242</v>
      </c>
      <c r="E51" s="657">
        <v>28.292999999999999</v>
      </c>
      <c r="F51" s="657">
        <v>26.797999999999998</v>
      </c>
      <c r="G51" s="657">
        <v>25.155999999999999</v>
      </c>
      <c r="H51" s="657">
        <v>23.18</v>
      </c>
      <c r="I51" s="657">
        <v>21.992999999999999</v>
      </c>
      <c r="J51" s="657">
        <v>21.29</v>
      </c>
      <c r="K51" s="657">
        <v>21.986999999999998</v>
      </c>
      <c r="L51" s="657">
        <v>23.488</v>
      </c>
      <c r="M51" s="657">
        <v>25.074999999999999</v>
      </c>
      <c r="N51" s="657">
        <v>25.164999999999999</v>
      </c>
      <c r="O51" s="657">
        <v>26.43</v>
      </c>
      <c r="P51" s="657">
        <v>26.911000000000001</v>
      </c>
      <c r="Q51" s="657">
        <v>26.292000000000002</v>
      </c>
      <c r="R51" s="726"/>
      <c r="S51" s="88"/>
    </row>
    <row r="52" spans="1:26" s="677" customFormat="1" ht="15" customHeight="1" x14ac:dyDescent="0.2">
      <c r="A52" s="674"/>
      <c r="B52" s="675"/>
      <c r="C52" s="676"/>
      <c r="D52" s="250" t="s">
        <v>309</v>
      </c>
      <c r="E52" s="665">
        <v>60.61</v>
      </c>
      <c r="F52" s="665">
        <v>53.765000000000001</v>
      </c>
      <c r="G52" s="665">
        <v>48.152000000000001</v>
      </c>
      <c r="H52" s="665">
        <v>53.65</v>
      </c>
      <c r="I52" s="665">
        <v>56.697000000000003</v>
      </c>
      <c r="J52" s="665">
        <v>52.954999999999998</v>
      </c>
      <c r="K52" s="665">
        <v>74.412000000000006</v>
      </c>
      <c r="L52" s="665">
        <v>70.194000000000003</v>
      </c>
      <c r="M52" s="665">
        <v>64.694999999999993</v>
      </c>
      <c r="N52" s="665">
        <v>54.033000000000001</v>
      </c>
      <c r="O52" s="665">
        <v>64.933999999999997</v>
      </c>
      <c r="P52" s="665">
        <v>53.631999999999998</v>
      </c>
      <c r="Q52" s="665">
        <v>53.463999999999999</v>
      </c>
      <c r="R52" s="727"/>
      <c r="S52" s="400"/>
    </row>
    <row r="53" spans="1:26" s="443" customFormat="1" ht="11.25" customHeight="1" x14ac:dyDescent="0.2">
      <c r="A53" s="413"/>
      <c r="B53" s="482"/>
      <c r="C53" s="667"/>
      <c r="D53" s="711" t="s">
        <v>243</v>
      </c>
      <c r="E53" s="657">
        <v>8.0970215801676524</v>
      </c>
      <c r="F53" s="657">
        <v>2.1934576419380125</v>
      </c>
      <c r="G53" s="657">
        <v>-3.1205359837434443</v>
      </c>
      <c r="H53" s="657">
        <v>6.1031563958547475</v>
      </c>
      <c r="I53" s="657">
        <v>-1.4684925793333581</v>
      </c>
      <c r="J53" s="657">
        <v>-2.6455123726881635</v>
      </c>
      <c r="K53" s="657">
        <v>-2.9830508474576245</v>
      </c>
      <c r="L53" s="657">
        <v>-4.3352640545144761</v>
      </c>
      <c r="M53" s="657">
        <v>3.037204561381146</v>
      </c>
      <c r="N53" s="657">
        <v>-4.616226521677735</v>
      </c>
      <c r="O53" s="657">
        <v>-5.7301723261857447</v>
      </c>
      <c r="P53" s="657">
        <v>-3.6695105523125271</v>
      </c>
      <c r="Q53" s="657">
        <v>-11.790133641313316</v>
      </c>
      <c r="R53" s="724"/>
      <c r="S53" s="88"/>
    </row>
    <row r="54" spans="1:26" s="655" customFormat="1" ht="15.75" customHeight="1" x14ac:dyDescent="0.2">
      <c r="A54" s="654"/>
      <c r="B54" s="512"/>
      <c r="C54" s="1351" t="s">
        <v>310</v>
      </c>
      <c r="D54" s="223"/>
      <c r="E54" s="665">
        <v>16.79</v>
      </c>
      <c r="F54" s="665">
        <v>17.645</v>
      </c>
      <c r="G54" s="665">
        <v>16.597000000000001</v>
      </c>
      <c r="H54" s="665">
        <v>16.167999999999999</v>
      </c>
      <c r="I54" s="665">
        <v>15.365</v>
      </c>
      <c r="J54" s="665">
        <v>13.518000000000001</v>
      </c>
      <c r="K54" s="665">
        <v>17.003</v>
      </c>
      <c r="L54" s="665">
        <v>16.132000000000001</v>
      </c>
      <c r="M54" s="665">
        <v>13.237</v>
      </c>
      <c r="N54" s="665">
        <v>10.487</v>
      </c>
      <c r="O54" s="665">
        <v>15.558999999999999</v>
      </c>
      <c r="P54" s="665">
        <v>15.617000000000001</v>
      </c>
      <c r="Q54" s="665">
        <v>16.334</v>
      </c>
      <c r="R54" s="723"/>
      <c r="S54" s="400"/>
    </row>
    <row r="55" spans="1:26" s="443" customFormat="1" ht="9.75" customHeight="1" x14ac:dyDescent="0.2">
      <c r="A55" s="634"/>
      <c r="B55" s="678"/>
      <c r="C55" s="679"/>
      <c r="D55" s="711" t="s">
        <v>158</v>
      </c>
      <c r="E55" s="657">
        <v>10.344374342797046</v>
      </c>
      <c r="F55" s="657">
        <v>24.938044324860154</v>
      </c>
      <c r="G55" s="657">
        <v>6.0985744422425325</v>
      </c>
      <c r="H55" s="657">
        <v>18.377507687802019</v>
      </c>
      <c r="I55" s="657">
        <v>9.375</v>
      </c>
      <c r="J55" s="657">
        <v>29.955777735050958</v>
      </c>
      <c r="K55" s="657">
        <v>4.1914332986089819</v>
      </c>
      <c r="L55" s="657">
        <v>5.7073586265644627</v>
      </c>
      <c r="M55" s="657">
        <v>4.7065337763012138</v>
      </c>
      <c r="N55" s="657">
        <v>-1.1965328811004428</v>
      </c>
      <c r="O55" s="657">
        <v>-1.7677883704779407</v>
      </c>
      <c r="P55" s="657">
        <v>14.259584430787253</v>
      </c>
      <c r="Q55" s="657">
        <v>-2.7159023228111923</v>
      </c>
      <c r="R55" s="724"/>
      <c r="S55" s="88"/>
      <c r="U55" s="655"/>
      <c r="X55" s="955"/>
      <c r="Y55" s="955"/>
      <c r="Z55" s="955"/>
    </row>
    <row r="56" spans="1:26" s="655" customFormat="1" ht="15.75" customHeight="1" x14ac:dyDescent="0.2">
      <c r="A56" s="654"/>
      <c r="B56" s="512"/>
      <c r="C56" s="1654" t="s">
        <v>343</v>
      </c>
      <c r="D56" s="1654"/>
      <c r="E56" s="665">
        <v>301.63099999999997</v>
      </c>
      <c r="F56" s="665">
        <v>291.601</v>
      </c>
      <c r="G56" s="665">
        <v>281.05900000000003</v>
      </c>
      <c r="H56" s="665">
        <v>268.14100000000002</v>
      </c>
      <c r="I56" s="665">
        <v>265.01799999999997</v>
      </c>
      <c r="J56" s="665">
        <v>260.59899999999999</v>
      </c>
      <c r="K56" s="665">
        <v>267.57799999999997</v>
      </c>
      <c r="L56" s="665">
        <v>251.33099999999999</v>
      </c>
      <c r="M56" s="665">
        <v>250.55500000000001</v>
      </c>
      <c r="N56" s="665">
        <v>261.00400000000002</v>
      </c>
      <c r="O56" s="665">
        <v>262.14800000000002</v>
      </c>
      <c r="P56" s="665">
        <v>257.22800000000001</v>
      </c>
      <c r="Q56" s="665">
        <v>251.01599999999999</v>
      </c>
      <c r="R56" s="724"/>
      <c r="S56" s="400"/>
      <c r="T56" s="1383"/>
    </row>
    <row r="57" spans="1:26" s="443" customFormat="1" ht="10.5" customHeight="1" x14ac:dyDescent="0.2">
      <c r="A57" s="413"/>
      <c r="B57" s="482"/>
      <c r="C57" s="680"/>
      <c r="D57" s="680"/>
      <c r="E57" s="681"/>
      <c r="F57" s="682"/>
      <c r="G57" s="682"/>
      <c r="H57" s="682"/>
      <c r="I57" s="682"/>
      <c r="J57" s="682"/>
      <c r="K57" s="682"/>
      <c r="L57" s="682"/>
      <c r="M57" s="682"/>
      <c r="N57" s="682"/>
      <c r="O57" s="682"/>
      <c r="P57" s="682"/>
      <c r="Q57" s="682"/>
      <c r="R57" s="724"/>
      <c r="S57" s="88"/>
    </row>
    <row r="58" spans="1:26" s="443" customFormat="1" ht="10.5" customHeight="1" x14ac:dyDescent="0.2">
      <c r="A58" s="413"/>
      <c r="B58" s="482"/>
      <c r="C58" s="667"/>
      <c r="D58" s="176"/>
      <c r="E58" s="658"/>
      <c r="F58" s="658"/>
      <c r="G58" s="658"/>
      <c r="H58" s="658"/>
      <c r="I58" s="658"/>
      <c r="J58" s="658"/>
      <c r="K58" s="658"/>
      <c r="L58" s="658"/>
      <c r="M58" s="658"/>
      <c r="N58" s="658"/>
      <c r="O58" s="658"/>
      <c r="P58" s="658"/>
      <c r="Q58" s="658"/>
      <c r="R58" s="724"/>
      <c r="S58" s="88"/>
    </row>
    <row r="59" spans="1:26" s="443" customFormat="1" ht="10.5" customHeight="1" x14ac:dyDescent="0.2">
      <c r="A59" s="413"/>
      <c r="B59" s="482"/>
      <c r="C59" s="667"/>
      <c r="D59" s="176"/>
      <c r="E59" s="668"/>
      <c r="F59" s="668"/>
      <c r="G59" s="668"/>
      <c r="H59" s="668"/>
      <c r="I59" s="668"/>
      <c r="J59" s="668"/>
      <c r="K59" s="668"/>
      <c r="L59" s="668"/>
      <c r="M59" s="668"/>
      <c r="N59" s="668"/>
      <c r="O59" s="668"/>
      <c r="P59" s="668"/>
      <c r="Q59" s="668"/>
      <c r="R59" s="724"/>
      <c r="S59" s="88"/>
    </row>
    <row r="60" spans="1:26" s="443" customFormat="1" ht="10.5" customHeight="1" x14ac:dyDescent="0.2">
      <c r="A60" s="413"/>
      <c r="B60" s="482"/>
      <c r="C60" s="667"/>
      <c r="D60" s="176"/>
      <c r="E60" s="668"/>
      <c r="F60" s="668"/>
      <c r="G60" s="668"/>
      <c r="H60" s="668"/>
      <c r="I60" s="668"/>
      <c r="J60" s="668"/>
      <c r="K60" s="668"/>
      <c r="L60" s="668"/>
      <c r="M60" s="668"/>
      <c r="N60" s="668"/>
      <c r="O60" s="668"/>
      <c r="P60" s="668"/>
      <c r="Q60" s="668"/>
      <c r="R60" s="724"/>
      <c r="S60" s="88"/>
    </row>
    <row r="61" spans="1:26" s="443" customFormat="1" ht="10.5" customHeight="1" x14ac:dyDescent="0.2">
      <c r="A61" s="413"/>
      <c r="B61" s="482"/>
      <c r="C61" s="667"/>
      <c r="D61" s="176"/>
      <c r="E61" s="668"/>
      <c r="F61" s="668"/>
      <c r="G61" s="668"/>
      <c r="H61" s="668"/>
      <c r="I61" s="668"/>
      <c r="J61" s="668"/>
      <c r="K61" s="668"/>
      <c r="L61" s="668"/>
      <c r="M61" s="668"/>
      <c r="N61" s="668"/>
      <c r="O61" s="668"/>
      <c r="P61" s="668"/>
      <c r="Q61" s="668"/>
      <c r="R61" s="724"/>
      <c r="S61" s="88"/>
    </row>
    <row r="62" spans="1:26" s="443" customFormat="1" ht="10.5" customHeight="1" x14ac:dyDescent="0.2">
      <c r="A62" s="413"/>
      <c r="B62" s="482"/>
      <c r="C62" s="667"/>
      <c r="D62" s="176"/>
      <c r="E62" s="668"/>
      <c r="F62" s="668"/>
      <c r="G62" s="668"/>
      <c r="H62" s="668"/>
      <c r="I62" s="668"/>
      <c r="J62" s="668"/>
      <c r="K62" s="668"/>
      <c r="L62" s="668"/>
      <c r="M62" s="668"/>
      <c r="N62" s="668"/>
      <c r="O62" s="668"/>
      <c r="P62" s="668"/>
      <c r="Q62" s="668"/>
      <c r="R62" s="724"/>
      <c r="S62" s="88"/>
    </row>
    <row r="63" spans="1:26" s="443" customFormat="1" ht="10.5" customHeight="1" x14ac:dyDescent="0.2">
      <c r="A63" s="413"/>
      <c r="B63" s="482"/>
      <c r="C63" s="667"/>
      <c r="D63" s="176"/>
      <c r="E63" s="668"/>
      <c r="F63" s="668"/>
      <c r="G63" s="668"/>
      <c r="H63" s="668"/>
      <c r="I63" s="668"/>
      <c r="J63" s="668"/>
      <c r="K63" s="668"/>
      <c r="L63" s="668"/>
      <c r="M63" s="668"/>
      <c r="N63" s="668"/>
      <c r="O63" s="668"/>
      <c r="P63" s="668"/>
      <c r="Q63" s="668"/>
      <c r="R63" s="724"/>
      <c r="S63" s="88"/>
    </row>
    <row r="64" spans="1:26" s="443" customFormat="1" ht="10.5" customHeight="1" x14ac:dyDescent="0.2">
      <c r="A64" s="413"/>
      <c r="B64" s="482"/>
      <c r="C64" s="667"/>
      <c r="D64" s="176"/>
      <c r="E64" s="668"/>
      <c r="F64" s="668"/>
      <c r="G64" s="668"/>
      <c r="H64" s="668"/>
      <c r="I64" s="668"/>
      <c r="J64" s="668"/>
      <c r="K64" s="668"/>
      <c r="L64" s="668"/>
      <c r="M64" s="668"/>
      <c r="N64" s="668"/>
      <c r="O64" s="668"/>
      <c r="P64" s="668"/>
      <c r="Q64" s="668"/>
      <c r="R64" s="724"/>
      <c r="S64" s="88"/>
    </row>
    <row r="65" spans="1:19" s="443" customFormat="1" ht="10.5" customHeight="1" x14ac:dyDescent="0.2">
      <c r="A65" s="413"/>
      <c r="B65" s="482"/>
      <c r="C65" s="667"/>
      <c r="D65" s="176"/>
      <c r="E65" s="668"/>
      <c r="F65" s="668"/>
      <c r="G65" s="668"/>
      <c r="H65" s="668"/>
      <c r="I65" s="668"/>
      <c r="J65" s="668"/>
      <c r="K65" s="668"/>
      <c r="L65" s="668"/>
      <c r="M65" s="668"/>
      <c r="N65" s="668"/>
      <c r="O65" s="668"/>
      <c r="P65" s="668"/>
      <c r="Q65" s="668"/>
      <c r="R65" s="724"/>
      <c r="S65" s="88"/>
    </row>
    <row r="66" spans="1:19" s="443" customFormat="1" ht="10.5" customHeight="1" x14ac:dyDescent="0.2">
      <c r="A66" s="413"/>
      <c r="B66" s="482"/>
      <c r="C66" s="667"/>
      <c r="D66" s="176"/>
      <c r="E66" s="668"/>
      <c r="F66" s="668"/>
      <c r="G66" s="668"/>
      <c r="H66" s="668"/>
      <c r="I66" s="668"/>
      <c r="J66" s="668"/>
      <c r="K66" s="668"/>
      <c r="L66" s="668"/>
      <c r="M66" s="668"/>
      <c r="N66" s="668"/>
      <c r="O66" s="668"/>
      <c r="P66" s="668"/>
      <c r="Q66" s="668"/>
      <c r="R66" s="724"/>
      <c r="S66" s="88"/>
    </row>
    <row r="67" spans="1:19" s="443" customFormat="1" ht="10.5" customHeight="1" x14ac:dyDescent="0.2">
      <c r="A67" s="413"/>
      <c r="B67" s="482"/>
      <c r="C67" s="667"/>
      <c r="D67" s="176"/>
      <c r="E67" s="668"/>
      <c r="F67" s="668"/>
      <c r="G67" s="668"/>
      <c r="H67" s="668"/>
      <c r="I67" s="668"/>
      <c r="J67" s="668"/>
      <c r="K67" s="668"/>
      <c r="L67" s="668"/>
      <c r="M67" s="668"/>
      <c r="N67" s="668"/>
      <c r="O67" s="668"/>
      <c r="P67" s="668"/>
      <c r="Q67" s="668"/>
      <c r="R67" s="724"/>
      <c r="S67" s="88"/>
    </row>
    <row r="68" spans="1:19" s="443" customFormat="1" ht="10.5" customHeight="1" x14ac:dyDescent="0.2">
      <c r="A68" s="413"/>
      <c r="B68" s="482"/>
      <c r="C68" s="667"/>
      <c r="D68" s="176"/>
      <c r="E68" s="668"/>
      <c r="F68" s="668"/>
      <c r="G68" s="668"/>
      <c r="H68" s="668"/>
      <c r="I68" s="668"/>
      <c r="J68" s="668"/>
      <c r="K68" s="668"/>
      <c r="L68" s="668"/>
      <c r="M68" s="668"/>
      <c r="N68" s="668"/>
      <c r="O68" s="668"/>
      <c r="P68" s="668"/>
      <c r="Q68" s="668"/>
      <c r="R68" s="724"/>
      <c r="S68" s="88"/>
    </row>
    <row r="69" spans="1:19" s="443" customFormat="1" ht="10.5" customHeight="1" x14ac:dyDescent="0.2">
      <c r="A69" s="413"/>
      <c r="B69" s="482"/>
      <c r="C69" s="667"/>
      <c r="D69" s="176"/>
      <c r="E69" s="668"/>
      <c r="F69" s="668"/>
      <c r="G69" s="668"/>
      <c r="H69" s="668"/>
      <c r="I69" s="668"/>
      <c r="J69" s="668"/>
      <c r="K69" s="668"/>
      <c r="L69" s="668"/>
      <c r="M69" s="668"/>
      <c r="N69" s="668"/>
      <c r="O69" s="668"/>
      <c r="P69" s="668"/>
      <c r="Q69" s="668"/>
      <c r="R69" s="724"/>
      <c r="S69" s="88"/>
    </row>
    <row r="70" spans="1:19" s="443" customFormat="1" ht="27" customHeight="1" x14ac:dyDescent="0.2">
      <c r="A70" s="413"/>
      <c r="B70" s="482"/>
      <c r="C70" s="1655" t="s">
        <v>458</v>
      </c>
      <c r="D70" s="1655"/>
      <c r="E70" s="1655"/>
      <c r="F70" s="1655"/>
      <c r="G70" s="1655"/>
      <c r="H70" s="1655"/>
      <c r="I70" s="1655"/>
      <c r="J70" s="1655"/>
      <c r="K70" s="1655"/>
      <c r="L70" s="1655"/>
      <c r="M70" s="1655"/>
      <c r="N70" s="1655"/>
      <c r="O70" s="1655"/>
      <c r="P70" s="1655"/>
      <c r="Q70" s="1655"/>
      <c r="R70" s="724"/>
      <c r="S70" s="88"/>
    </row>
    <row r="71" spans="1:19" s="443" customFormat="1" ht="15.75" customHeight="1" x14ac:dyDescent="0.2">
      <c r="A71" s="413"/>
      <c r="B71" s="482"/>
      <c r="C71" s="1656" t="s">
        <v>241</v>
      </c>
      <c r="D71" s="1656"/>
      <c r="E71" s="1656"/>
      <c r="F71" s="1656"/>
      <c r="G71" s="1656"/>
      <c r="H71" s="1656"/>
      <c r="I71" s="1656"/>
      <c r="J71" s="1656"/>
      <c r="K71" s="1656"/>
      <c r="L71" s="1656"/>
      <c r="M71" s="1656"/>
      <c r="N71" s="1656"/>
      <c r="O71" s="1656"/>
      <c r="P71" s="1656"/>
      <c r="Q71" s="1656"/>
      <c r="R71" s="724"/>
      <c r="S71" s="88"/>
    </row>
    <row r="72" spans="1:19" x14ac:dyDescent="0.2">
      <c r="A72" s="413"/>
      <c r="B72" s="683">
        <v>20</v>
      </c>
      <c r="C72" s="1631">
        <v>42461</v>
      </c>
      <c r="D72" s="1631"/>
      <c r="E72" s="648"/>
      <c r="F72" s="684"/>
      <c r="G72" s="684"/>
      <c r="H72" s="684"/>
      <c r="I72" s="684"/>
      <c r="J72" s="685"/>
      <c r="K72" s="685"/>
      <c r="L72" s="685"/>
      <c r="M72" s="685"/>
      <c r="N72" s="686"/>
      <c r="O72" s="686"/>
      <c r="P72" s="686"/>
      <c r="Q72" s="957"/>
      <c r="R72" s="728"/>
      <c r="S72" s="957"/>
    </row>
  </sheetData>
  <mergeCells count="9">
    <mergeCell ref="C70:Q70"/>
    <mergeCell ref="C71:Q71"/>
    <mergeCell ref="C72:D72"/>
    <mergeCell ref="E6:N6"/>
    <mergeCell ref="E1:Q1"/>
    <mergeCell ref="P3:Q3"/>
    <mergeCell ref="U9:X12"/>
    <mergeCell ref="C34:D34"/>
    <mergeCell ref="C56:D56"/>
  </mergeCells>
  <conditionalFormatting sqref="E7:Q7">
    <cfRule type="cellIs" dxfId="6" priority="1" operator="equal">
      <formula>"jan."</formula>
    </cfRule>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26"/>
  <dimension ref="A1:AM60"/>
  <sheetViews>
    <sheetView zoomScaleNormal="100" workbookViewId="0"/>
  </sheetViews>
  <sheetFormatPr defaultRowHeight="12.75" x14ac:dyDescent="0.2"/>
  <cols>
    <col min="1" max="1" width="1" style="101" customWidth="1"/>
    <col min="2" max="2" width="2.5703125" style="101" customWidth="1"/>
    <col min="3" max="3" width="1" style="101" customWidth="1"/>
    <col min="4" max="4" width="13" style="101" customWidth="1"/>
    <col min="5" max="6" width="16" style="101" customWidth="1"/>
    <col min="7" max="9" width="15.7109375" style="101" customWidth="1"/>
    <col min="10" max="10" width="0.85546875" style="101" customWidth="1"/>
    <col min="11" max="11" width="2.5703125" style="101" customWidth="1"/>
    <col min="12" max="12" width="1" style="101" customWidth="1"/>
    <col min="13" max="13" width="11.42578125" style="1360" bestFit="1" customWidth="1"/>
    <col min="14" max="39" width="9.140625" style="1361"/>
    <col min="40" max="16384" width="9.140625" style="101"/>
  </cols>
  <sheetData>
    <row r="1" spans="1:39" ht="13.5" customHeight="1" x14ac:dyDescent="0.2">
      <c r="A1" s="103"/>
      <c r="B1" s="826"/>
      <c r="C1" s="827" t="s">
        <v>401</v>
      </c>
      <c r="D1" s="828"/>
      <c r="E1" s="103"/>
      <c r="F1" s="103"/>
      <c r="G1" s="103"/>
      <c r="H1" s="103"/>
      <c r="I1" s="829"/>
      <c r="J1" s="103"/>
      <c r="K1" s="103"/>
      <c r="L1" s="100"/>
    </row>
    <row r="2" spans="1:39" ht="6" customHeight="1" x14ac:dyDescent="0.2">
      <c r="A2" s="346"/>
      <c r="B2" s="830"/>
      <c r="C2" s="831"/>
      <c r="D2" s="831"/>
      <c r="E2" s="832"/>
      <c r="F2" s="832"/>
      <c r="G2" s="832"/>
      <c r="H2" s="832"/>
      <c r="I2" s="833"/>
      <c r="J2" s="801"/>
      <c r="K2" s="345"/>
      <c r="L2" s="100"/>
    </row>
    <row r="3" spans="1:39" ht="6" customHeight="1" thickBot="1" x14ac:dyDescent="0.25">
      <c r="A3" s="346"/>
      <c r="B3" s="346"/>
      <c r="C3" s="103"/>
      <c r="D3" s="103"/>
      <c r="E3" s="103"/>
      <c r="F3" s="103"/>
      <c r="G3" s="103"/>
      <c r="H3" s="103"/>
      <c r="I3" s="103"/>
      <c r="J3" s="103"/>
      <c r="K3" s="347"/>
      <c r="L3" s="100"/>
    </row>
    <row r="4" spans="1:39" s="105" customFormat="1" ht="13.5" customHeight="1" thickBot="1" x14ac:dyDescent="0.25">
      <c r="A4" s="390"/>
      <c r="B4" s="346"/>
      <c r="C4" s="1667" t="s">
        <v>402</v>
      </c>
      <c r="D4" s="1668"/>
      <c r="E4" s="1668"/>
      <c r="F4" s="1668"/>
      <c r="G4" s="1668"/>
      <c r="H4" s="1668"/>
      <c r="I4" s="1668"/>
      <c r="J4" s="1669"/>
      <c r="K4" s="347"/>
      <c r="L4" s="104"/>
      <c r="M4" s="1360"/>
      <c r="N4" s="1362"/>
      <c r="O4" s="1362"/>
      <c r="P4" s="1362"/>
      <c r="Q4" s="1362"/>
      <c r="R4" s="1362"/>
      <c r="S4" s="1362"/>
      <c r="T4" s="1362"/>
      <c r="U4" s="1362"/>
      <c r="V4" s="1362"/>
      <c r="W4" s="1362"/>
      <c r="X4" s="1362"/>
      <c r="Y4" s="1362"/>
      <c r="Z4" s="1362"/>
      <c r="AA4" s="1362"/>
      <c r="AB4" s="1362"/>
      <c r="AC4" s="1362"/>
      <c r="AD4" s="1362"/>
      <c r="AE4" s="1362"/>
      <c r="AF4" s="1362"/>
      <c r="AG4" s="1362"/>
      <c r="AH4" s="1362"/>
      <c r="AI4" s="1362"/>
      <c r="AJ4" s="1362"/>
      <c r="AK4" s="1362"/>
      <c r="AL4" s="1362"/>
      <c r="AM4" s="1362"/>
    </row>
    <row r="5" spans="1:39" ht="15.75" customHeight="1" x14ac:dyDescent="0.2">
      <c r="A5" s="346"/>
      <c r="B5" s="346"/>
      <c r="C5" s="834" t="s">
        <v>69</v>
      </c>
      <c r="D5" s="106"/>
      <c r="E5" s="106"/>
      <c r="F5" s="106"/>
      <c r="G5" s="106"/>
      <c r="H5" s="106"/>
      <c r="I5" s="106"/>
      <c r="J5" s="835"/>
      <c r="K5" s="347"/>
      <c r="L5" s="100"/>
    </row>
    <row r="6" spans="1:39" ht="12" customHeight="1" x14ac:dyDescent="0.2">
      <c r="A6" s="346"/>
      <c r="B6" s="346"/>
      <c r="C6" s="106"/>
      <c r="D6" s="106"/>
      <c r="E6" s="836"/>
      <c r="F6" s="836"/>
      <c r="G6" s="836"/>
      <c r="H6" s="836"/>
      <c r="I6" s="836"/>
      <c r="J6" s="837"/>
      <c r="K6" s="347"/>
      <c r="L6" s="100"/>
    </row>
    <row r="7" spans="1:39" ht="24" customHeight="1" x14ac:dyDescent="0.2">
      <c r="A7" s="346"/>
      <c r="B7" s="346"/>
      <c r="C7" s="1670" t="s">
        <v>585</v>
      </c>
      <c r="D7" s="1671"/>
      <c r="E7" s="825" t="s">
        <v>68</v>
      </c>
      <c r="F7" s="825" t="s">
        <v>403</v>
      </c>
      <c r="G7" s="107" t="s">
        <v>404</v>
      </c>
      <c r="H7" s="107" t="s">
        <v>405</v>
      </c>
      <c r="I7" s="107"/>
      <c r="J7" s="838"/>
      <c r="K7" s="348"/>
      <c r="L7" s="108"/>
    </row>
    <row r="8" spans="1:39" s="845" customFormat="1" ht="3" customHeight="1" x14ac:dyDescent="0.2">
      <c r="A8" s="839"/>
      <c r="B8" s="346"/>
      <c r="C8" s="109"/>
      <c r="D8" s="840"/>
      <c r="E8" s="841"/>
      <c r="F8" s="842"/>
      <c r="G8" s="840"/>
      <c r="H8" s="840"/>
      <c r="I8" s="840"/>
      <c r="J8" s="840"/>
      <c r="K8" s="843"/>
      <c r="L8" s="844"/>
      <c r="M8" s="1360"/>
      <c r="N8" s="1363"/>
      <c r="O8" s="1363"/>
      <c r="P8" s="1363"/>
      <c r="Q8" s="1363"/>
      <c r="R8" s="1363"/>
      <c r="S8" s="1363"/>
      <c r="T8" s="1363"/>
      <c r="U8" s="1363"/>
      <c r="V8" s="1363"/>
      <c r="W8" s="1363"/>
      <c r="X8" s="1363"/>
      <c r="Y8" s="1363"/>
      <c r="Z8" s="1363"/>
      <c r="AA8" s="1363"/>
      <c r="AB8" s="1363"/>
      <c r="AC8" s="1363"/>
      <c r="AD8" s="1363"/>
      <c r="AE8" s="1363"/>
      <c r="AF8" s="1363"/>
      <c r="AG8" s="1363"/>
      <c r="AH8" s="1363"/>
      <c r="AI8" s="1363"/>
      <c r="AJ8" s="1363"/>
      <c r="AK8" s="1363"/>
      <c r="AL8" s="1363"/>
      <c r="AM8" s="1363"/>
    </row>
    <row r="9" spans="1:39" s="113" customFormat="1" ht="12.75" customHeight="1" x14ac:dyDescent="0.2">
      <c r="A9" s="391"/>
      <c r="B9" s="346"/>
      <c r="C9" s="111" t="s">
        <v>198</v>
      </c>
      <c r="D9" s="775" t="s">
        <v>198</v>
      </c>
      <c r="E9" s="798">
        <v>4.2</v>
      </c>
      <c r="F9" s="798">
        <v>6.9</v>
      </c>
      <c r="G9" s="798">
        <v>4.4000000000000004</v>
      </c>
      <c r="H9" s="798">
        <v>4.0999999999999996</v>
      </c>
      <c r="I9" s="112">
        <f>IFERROR(H9/G9,":")</f>
        <v>0.93181818181818166</v>
      </c>
      <c r="J9" s="846"/>
      <c r="K9" s="349"/>
      <c r="L9" s="110"/>
      <c r="M9" s="1364"/>
      <c r="N9" s="1365"/>
      <c r="O9" s="1365"/>
      <c r="P9" s="1365"/>
      <c r="Q9" s="1366"/>
      <c r="R9" s="1367"/>
      <c r="S9" s="1365"/>
      <c r="T9" s="1365"/>
      <c r="U9" s="1365"/>
      <c r="V9" s="1365"/>
      <c r="W9" s="1365"/>
      <c r="X9" s="1365"/>
      <c r="Y9" s="1365"/>
      <c r="Z9" s="1365"/>
      <c r="AA9" s="1365"/>
      <c r="AB9" s="1365"/>
      <c r="AC9" s="1365"/>
      <c r="AD9" s="1365"/>
      <c r="AE9" s="1365"/>
      <c r="AF9" s="1365"/>
      <c r="AG9" s="1365"/>
      <c r="AH9" s="1365"/>
      <c r="AI9" s="1365"/>
      <c r="AJ9" s="1365"/>
      <c r="AK9" s="1365"/>
      <c r="AL9" s="1365"/>
      <c r="AM9" s="1365"/>
    </row>
    <row r="10" spans="1:39" ht="12.75" customHeight="1" x14ac:dyDescent="0.2">
      <c r="A10" s="346"/>
      <c r="B10" s="346"/>
      <c r="C10" s="111" t="s">
        <v>199</v>
      </c>
      <c r="D10" s="775" t="s">
        <v>199</v>
      </c>
      <c r="E10" s="798">
        <v>5.8</v>
      </c>
      <c r="F10" s="798">
        <v>10.9</v>
      </c>
      <c r="G10" s="798">
        <v>6.1</v>
      </c>
      <c r="H10" s="798">
        <v>5.4</v>
      </c>
      <c r="I10" s="112">
        <f t="shared" ref="I10:I39" si="0">IFERROR(H10/G10,":")</f>
        <v>0.88524590163934436</v>
      </c>
      <c r="J10" s="846"/>
      <c r="K10" s="350"/>
      <c r="L10" s="102"/>
      <c r="M10" s="1364"/>
      <c r="P10" s="1365"/>
      <c r="Q10" s="1368"/>
      <c r="R10" s="1367"/>
    </row>
    <row r="11" spans="1:39" ht="12.75" customHeight="1" x14ac:dyDescent="0.2">
      <c r="A11" s="346"/>
      <c r="B11" s="346"/>
      <c r="C11" s="111" t="s">
        <v>200</v>
      </c>
      <c r="D11" s="775" t="s">
        <v>200</v>
      </c>
      <c r="E11" s="798">
        <v>8.5</v>
      </c>
      <c r="F11" s="798">
        <v>24.5</v>
      </c>
      <c r="G11" s="798">
        <v>9.1</v>
      </c>
      <c r="H11" s="798">
        <v>7.9</v>
      </c>
      <c r="I11" s="112">
        <f t="shared" si="0"/>
        <v>0.86813186813186816</v>
      </c>
      <c r="J11" s="846"/>
      <c r="K11" s="350"/>
      <c r="L11" s="102"/>
      <c r="M11" s="1364"/>
      <c r="P11" s="1365"/>
      <c r="Q11" s="1368"/>
      <c r="R11" s="1367"/>
    </row>
    <row r="12" spans="1:39" ht="12.75" customHeight="1" x14ac:dyDescent="0.2">
      <c r="A12" s="346"/>
      <c r="B12" s="346"/>
      <c r="C12" s="111" t="s">
        <v>375</v>
      </c>
      <c r="D12" s="775" t="s">
        <v>375</v>
      </c>
      <c r="E12" s="798">
        <v>12.1</v>
      </c>
      <c r="F12" s="798">
        <v>28.2</v>
      </c>
      <c r="G12" s="798">
        <v>12.5</v>
      </c>
      <c r="H12" s="798">
        <v>11.7</v>
      </c>
      <c r="I12" s="112">
        <f t="shared" si="0"/>
        <v>0.93599999999999994</v>
      </c>
      <c r="J12" s="846"/>
      <c r="K12" s="350"/>
      <c r="L12" s="102"/>
      <c r="M12" s="1364"/>
      <c r="O12" s="1369"/>
      <c r="P12" s="1365"/>
      <c r="Q12" s="1368"/>
      <c r="R12" s="1367"/>
    </row>
    <row r="13" spans="1:39" ht="12.75" customHeight="1" x14ac:dyDescent="0.2">
      <c r="A13" s="346"/>
      <c r="B13" s="346"/>
      <c r="C13" s="111"/>
      <c r="D13" s="775" t="s">
        <v>383</v>
      </c>
      <c r="E13" s="798">
        <v>14.9</v>
      </c>
      <c r="F13" s="798">
        <v>39</v>
      </c>
      <c r="G13" s="798">
        <v>14.1</v>
      </c>
      <c r="H13" s="798">
        <v>15.8</v>
      </c>
      <c r="I13" s="112">
        <f t="shared" si="0"/>
        <v>1.1205673758865249</v>
      </c>
      <c r="J13" s="846"/>
      <c r="K13" s="350"/>
      <c r="L13" s="102"/>
      <c r="M13" s="1364"/>
      <c r="O13" s="1369"/>
      <c r="Q13" s="1368"/>
      <c r="R13" s="1367"/>
    </row>
    <row r="14" spans="1:39" ht="12.75" customHeight="1" x14ac:dyDescent="0.2">
      <c r="A14" s="346"/>
      <c r="B14" s="346"/>
      <c r="C14" s="111" t="s">
        <v>201</v>
      </c>
      <c r="D14" s="775" t="s">
        <v>201</v>
      </c>
      <c r="E14" s="798">
        <v>10.199999999999999</v>
      </c>
      <c r="F14" s="798">
        <v>23.9</v>
      </c>
      <c r="G14" s="798">
        <v>8.8000000000000007</v>
      </c>
      <c r="H14" s="798">
        <v>11.8</v>
      </c>
      <c r="I14" s="112">
        <f t="shared" si="0"/>
        <v>1.3409090909090908</v>
      </c>
      <c r="J14" s="846"/>
      <c r="K14" s="350"/>
      <c r="L14" s="102"/>
      <c r="M14" s="1364"/>
      <c r="O14" s="1369"/>
      <c r="Q14" s="1368"/>
      <c r="R14" s="1367"/>
    </row>
    <row r="15" spans="1:39" ht="12.75" customHeight="1" x14ac:dyDescent="0.2">
      <c r="A15" s="346"/>
      <c r="B15" s="346"/>
      <c r="C15" s="111" t="s">
        <v>376</v>
      </c>
      <c r="D15" s="775" t="s">
        <v>384</v>
      </c>
      <c r="E15" s="798">
        <v>8.1</v>
      </c>
      <c r="F15" s="798">
        <v>16.600000000000001</v>
      </c>
      <c r="G15" s="798">
        <v>7.6</v>
      </c>
      <c r="H15" s="798">
        <v>8.6999999999999993</v>
      </c>
      <c r="I15" s="112">
        <f t="shared" si="0"/>
        <v>1.1447368421052631</v>
      </c>
      <c r="J15" s="846"/>
      <c r="K15" s="350"/>
      <c r="L15" s="102"/>
      <c r="M15" s="1364"/>
      <c r="P15" s="1365"/>
      <c r="Q15" s="1368"/>
      <c r="R15" s="1367"/>
    </row>
    <row r="16" spans="1:39" ht="12.75" customHeight="1" x14ac:dyDescent="0.2">
      <c r="A16" s="346"/>
      <c r="B16" s="346"/>
      <c r="C16" s="111" t="s">
        <v>202</v>
      </c>
      <c r="D16" s="775" t="s">
        <v>202</v>
      </c>
      <c r="E16" s="798">
        <v>20.399999999999999</v>
      </c>
      <c r="F16" s="798">
        <v>45.5</v>
      </c>
      <c r="G16" s="798">
        <v>18.7</v>
      </c>
      <c r="H16" s="798">
        <v>22.2</v>
      </c>
      <c r="I16" s="112">
        <f t="shared" si="0"/>
        <v>1.1871657754010696</v>
      </c>
      <c r="J16" s="846"/>
      <c r="K16" s="350"/>
      <c r="L16" s="102"/>
      <c r="M16" s="1364"/>
      <c r="P16" s="1365"/>
      <c r="Q16" s="1368"/>
      <c r="R16" s="1367"/>
    </row>
    <row r="17" spans="1:39" ht="12.75" customHeight="1" x14ac:dyDescent="0.2">
      <c r="A17" s="346"/>
      <c r="B17" s="346"/>
      <c r="C17" s="111" t="s">
        <v>377</v>
      </c>
      <c r="D17" s="775" t="s">
        <v>377</v>
      </c>
      <c r="E17" s="798">
        <v>6.3</v>
      </c>
      <c r="F17" s="798">
        <v>13.5</v>
      </c>
      <c r="G17" s="798">
        <v>7.1</v>
      </c>
      <c r="H17" s="798">
        <v>5.5</v>
      </c>
      <c r="I17" s="112">
        <f t="shared" si="0"/>
        <v>0.77464788732394374</v>
      </c>
      <c r="J17" s="846"/>
      <c r="K17" s="350"/>
      <c r="L17" s="102"/>
      <c r="M17" s="1364"/>
      <c r="P17" s="1365"/>
      <c r="Q17" s="1368"/>
      <c r="R17" s="1367"/>
    </row>
    <row r="18" spans="1:39" ht="12.75" customHeight="1" x14ac:dyDescent="0.2">
      <c r="A18" s="346"/>
      <c r="B18" s="346"/>
      <c r="C18" s="111" t="s">
        <v>203</v>
      </c>
      <c r="D18" s="775" t="s">
        <v>203</v>
      </c>
      <c r="E18" s="798">
        <v>9.3000000000000007</v>
      </c>
      <c r="F18" s="798">
        <v>21.9</v>
      </c>
      <c r="G18" s="798">
        <v>9.6</v>
      </c>
      <c r="H18" s="798">
        <v>9</v>
      </c>
      <c r="I18" s="112">
        <f t="shared" si="0"/>
        <v>0.9375</v>
      </c>
      <c r="J18" s="846"/>
      <c r="K18" s="350"/>
      <c r="L18" s="102"/>
      <c r="M18" s="1364"/>
      <c r="N18" s="1370"/>
      <c r="Q18" s="1368"/>
      <c r="R18" s="1367"/>
    </row>
    <row r="19" spans="1:39" ht="12.75" customHeight="1" x14ac:dyDescent="0.2">
      <c r="A19" s="346"/>
      <c r="B19" s="346"/>
      <c r="C19" s="111" t="s">
        <v>204</v>
      </c>
      <c r="D19" s="775" t="s">
        <v>204</v>
      </c>
      <c r="E19" s="798">
        <v>10</v>
      </c>
      <c r="F19" s="798">
        <v>24</v>
      </c>
      <c r="G19" s="798">
        <v>10.5</v>
      </c>
      <c r="H19" s="798">
        <v>9.4</v>
      </c>
      <c r="I19" s="112">
        <f t="shared" si="0"/>
        <v>0.89523809523809528</v>
      </c>
      <c r="J19" s="846"/>
      <c r="K19" s="350"/>
      <c r="L19" s="102"/>
      <c r="M19" s="1364"/>
      <c r="N19" s="1370"/>
      <c r="Q19" s="1368"/>
      <c r="R19" s="1367"/>
    </row>
    <row r="20" spans="1:39" s="115" customFormat="1" ht="12.75" customHeight="1" x14ac:dyDescent="0.2">
      <c r="A20" s="392"/>
      <c r="B20" s="346"/>
      <c r="C20" s="111" t="s">
        <v>359</v>
      </c>
      <c r="D20" s="775" t="s">
        <v>378</v>
      </c>
      <c r="E20" s="798">
        <v>24.4</v>
      </c>
      <c r="F20" s="798">
        <v>51.9</v>
      </c>
      <c r="G20" s="798">
        <v>21.1</v>
      </c>
      <c r="H20" s="798">
        <v>28.7</v>
      </c>
      <c r="I20" s="112">
        <f t="shared" si="0"/>
        <v>1.3601895734597156</v>
      </c>
      <c r="J20" s="847"/>
      <c r="K20" s="351"/>
      <c r="L20" s="114"/>
      <c r="M20" s="1364"/>
      <c r="N20" s="1371"/>
      <c r="O20" s="1371"/>
      <c r="P20" s="1371"/>
      <c r="Q20" s="1372"/>
      <c r="R20" s="1367"/>
      <c r="S20" s="1371"/>
      <c r="T20" s="1371"/>
      <c r="U20" s="1371"/>
      <c r="V20" s="1371"/>
      <c r="W20" s="1371"/>
      <c r="X20" s="1371"/>
      <c r="Y20" s="1371"/>
      <c r="Z20" s="1371"/>
      <c r="AA20" s="1371"/>
      <c r="AB20" s="1371"/>
      <c r="AC20" s="1371"/>
      <c r="AD20" s="1371"/>
      <c r="AE20" s="1371"/>
      <c r="AF20" s="1371"/>
      <c r="AG20" s="1371"/>
      <c r="AH20" s="1371"/>
      <c r="AI20" s="1371"/>
      <c r="AJ20" s="1371"/>
      <c r="AK20" s="1371"/>
      <c r="AL20" s="1371"/>
      <c r="AM20" s="1371"/>
    </row>
    <row r="21" spans="1:39" ht="12.75" customHeight="1" x14ac:dyDescent="0.2">
      <c r="A21" s="346"/>
      <c r="B21" s="346"/>
      <c r="C21" s="111" t="s">
        <v>205</v>
      </c>
      <c r="D21" s="775" t="s">
        <v>385</v>
      </c>
      <c r="E21" s="798">
        <v>6.4</v>
      </c>
      <c r="F21" s="798">
        <v>11.4</v>
      </c>
      <c r="G21" s="798">
        <v>6</v>
      </c>
      <c r="H21" s="798">
        <v>6.9</v>
      </c>
      <c r="I21" s="112">
        <f t="shared" si="0"/>
        <v>1.1500000000000001</v>
      </c>
      <c r="J21" s="846"/>
      <c r="K21" s="350"/>
      <c r="L21" s="102"/>
      <c r="M21" s="1364"/>
      <c r="Q21" s="1368"/>
      <c r="R21" s="1367"/>
    </row>
    <row r="22" spans="1:39" s="117" customFormat="1" ht="12.75" customHeight="1" x14ac:dyDescent="0.2">
      <c r="A22" s="393"/>
      <c r="B22" s="346"/>
      <c r="C22" s="111" t="s">
        <v>206</v>
      </c>
      <c r="D22" s="775" t="s">
        <v>206</v>
      </c>
      <c r="E22" s="798">
        <v>8.6</v>
      </c>
      <c r="F22" s="798">
        <v>19</v>
      </c>
      <c r="G22" s="798">
        <v>10.199999999999999</v>
      </c>
      <c r="H22" s="798">
        <v>6.7</v>
      </c>
      <c r="I22" s="112">
        <f t="shared" si="0"/>
        <v>0.65686274509803932</v>
      </c>
      <c r="J22" s="847"/>
      <c r="K22" s="352"/>
      <c r="L22" s="116"/>
      <c r="M22" s="1364"/>
      <c r="N22" s="1373"/>
      <c r="O22" s="1373"/>
      <c r="P22" s="1373"/>
      <c r="Q22" s="1374"/>
      <c r="R22" s="1367"/>
      <c r="S22" s="1373"/>
      <c r="T22" s="1373"/>
      <c r="U22" s="1373"/>
      <c r="V22" s="1373"/>
      <c r="W22" s="1373"/>
      <c r="X22" s="1373"/>
      <c r="Y22" s="1373"/>
      <c r="Z22" s="1373"/>
      <c r="AA22" s="1373"/>
      <c r="AB22" s="1373"/>
      <c r="AC22" s="1373"/>
      <c r="AD22" s="1373"/>
      <c r="AE22" s="1373"/>
      <c r="AF22" s="1373"/>
      <c r="AG22" s="1373"/>
      <c r="AH22" s="1373"/>
      <c r="AI22" s="1373"/>
      <c r="AJ22" s="1373"/>
      <c r="AK22" s="1373"/>
      <c r="AL22" s="1373"/>
      <c r="AM22" s="1373"/>
    </row>
    <row r="23" spans="1:39" s="119" customFormat="1" ht="12.75" customHeight="1" x14ac:dyDescent="0.2">
      <c r="A23" s="353"/>
      <c r="B23" s="353"/>
      <c r="C23" s="111" t="s">
        <v>207</v>
      </c>
      <c r="D23" s="775" t="s">
        <v>207</v>
      </c>
      <c r="E23" s="798">
        <v>11.4</v>
      </c>
      <c r="F23" s="798">
        <v>36.700000000000003</v>
      </c>
      <c r="G23" s="798">
        <v>10.9</v>
      </c>
      <c r="H23" s="798">
        <v>11.9</v>
      </c>
      <c r="I23" s="112">
        <f t="shared" si="0"/>
        <v>1.0917431192660549</v>
      </c>
      <c r="J23" s="846"/>
      <c r="K23" s="350"/>
      <c r="L23" s="118"/>
      <c r="M23" s="1364"/>
      <c r="N23" s="1370"/>
      <c r="O23" s="1370"/>
      <c r="P23" s="1370"/>
      <c r="Q23" s="1368"/>
      <c r="R23" s="1367"/>
      <c r="S23" s="1370"/>
      <c r="T23" s="1370"/>
      <c r="U23" s="1370"/>
      <c r="V23" s="1370"/>
      <c r="W23" s="1370"/>
      <c r="X23" s="1370"/>
      <c r="Y23" s="1370"/>
      <c r="Z23" s="1370"/>
      <c r="AA23" s="1370"/>
      <c r="AB23" s="1370"/>
      <c r="AC23" s="1370"/>
      <c r="AD23" s="1370"/>
      <c r="AE23" s="1370"/>
      <c r="AF23" s="1370"/>
      <c r="AG23" s="1370"/>
      <c r="AH23" s="1370"/>
      <c r="AI23" s="1370"/>
      <c r="AJ23" s="1370"/>
      <c r="AK23" s="1370"/>
      <c r="AL23" s="1370"/>
      <c r="AM23" s="1370"/>
    </row>
    <row r="24" spans="1:39" ht="12.75" customHeight="1" x14ac:dyDescent="0.2">
      <c r="A24" s="346"/>
      <c r="B24" s="346"/>
      <c r="C24" s="111" t="s">
        <v>208</v>
      </c>
      <c r="D24" s="775" t="s">
        <v>208</v>
      </c>
      <c r="E24" s="798">
        <v>6.3</v>
      </c>
      <c r="F24" s="798">
        <v>15.3</v>
      </c>
      <c r="G24" s="798">
        <v>5.7</v>
      </c>
      <c r="H24" s="798">
        <v>7</v>
      </c>
      <c r="I24" s="112">
        <f t="shared" si="0"/>
        <v>1.2280701754385965</v>
      </c>
      <c r="J24" s="846"/>
      <c r="K24" s="350"/>
      <c r="L24" s="102"/>
      <c r="M24" s="1364"/>
      <c r="Q24" s="1368"/>
      <c r="R24" s="1367"/>
    </row>
    <row r="25" spans="1:39" ht="12.75" customHeight="1" x14ac:dyDescent="0.2">
      <c r="A25" s="346"/>
      <c r="B25" s="346"/>
      <c r="C25" s="111" t="s">
        <v>209</v>
      </c>
      <c r="D25" s="775" t="s">
        <v>209</v>
      </c>
      <c r="E25" s="798">
        <v>4.7</v>
      </c>
      <c r="F25" s="798">
        <v>9.8000000000000007</v>
      </c>
      <c r="G25" s="798">
        <v>4.4000000000000004</v>
      </c>
      <c r="H25" s="798">
        <v>5.0999999999999996</v>
      </c>
      <c r="I25" s="112">
        <f t="shared" si="0"/>
        <v>1.1590909090909089</v>
      </c>
      <c r="J25" s="846"/>
      <c r="K25" s="350"/>
      <c r="L25" s="102"/>
      <c r="M25" s="1364"/>
      <c r="Q25" s="1368"/>
      <c r="R25" s="1367"/>
    </row>
    <row r="26" spans="1:39" s="121" customFormat="1" ht="12.75" customHeight="1" x14ac:dyDescent="0.2">
      <c r="A26" s="354"/>
      <c r="B26" s="354"/>
      <c r="C26" s="109" t="s">
        <v>73</v>
      </c>
      <c r="D26" s="848" t="s">
        <v>73</v>
      </c>
      <c r="E26" s="849">
        <v>12.1</v>
      </c>
      <c r="F26" s="849">
        <v>30.7</v>
      </c>
      <c r="G26" s="849">
        <v>11.8</v>
      </c>
      <c r="H26" s="849">
        <v>12.3</v>
      </c>
      <c r="I26" s="850">
        <f t="shared" si="0"/>
        <v>1.0423728813559321</v>
      </c>
      <c r="J26" s="847"/>
      <c r="K26" s="355"/>
      <c r="L26" s="120"/>
      <c r="M26" s="1364"/>
      <c r="N26" s="1375"/>
      <c r="O26" s="1375"/>
      <c r="P26" s="1375"/>
      <c r="Q26" s="1374"/>
      <c r="R26" s="1367"/>
      <c r="S26" s="1375"/>
      <c r="T26" s="1375"/>
      <c r="U26" s="1375"/>
      <c r="V26" s="1375"/>
      <c r="W26" s="1375"/>
      <c r="X26" s="1375"/>
      <c r="Y26" s="1375"/>
      <c r="Z26" s="1375"/>
      <c r="AA26" s="1375"/>
      <c r="AB26" s="1375"/>
      <c r="AC26" s="1375"/>
      <c r="AD26" s="1375"/>
      <c r="AE26" s="1375"/>
      <c r="AF26" s="1375"/>
      <c r="AG26" s="1375"/>
      <c r="AH26" s="1375"/>
      <c r="AI26" s="1375"/>
      <c r="AJ26" s="1375"/>
      <c r="AK26" s="1375"/>
      <c r="AL26" s="1375"/>
      <c r="AM26" s="1375"/>
    </row>
    <row r="27" spans="1:39" s="123" customFormat="1" ht="12.75" customHeight="1" x14ac:dyDescent="0.2">
      <c r="A27" s="356"/>
      <c r="B27" s="394"/>
      <c r="C27" s="398" t="s">
        <v>210</v>
      </c>
      <c r="D27" s="776" t="s">
        <v>210</v>
      </c>
      <c r="E27" s="799">
        <v>10.199999999999999</v>
      </c>
      <c r="F27" s="799">
        <v>21.2</v>
      </c>
      <c r="G27" s="799">
        <v>10</v>
      </c>
      <c r="H27" s="799">
        <v>10.5</v>
      </c>
      <c r="I27" s="851">
        <f t="shared" si="0"/>
        <v>1.05</v>
      </c>
      <c r="J27" s="852"/>
      <c r="K27" s="357"/>
      <c r="L27" s="122"/>
      <c r="M27" s="1364"/>
      <c r="N27" s="1376"/>
      <c r="O27" s="1376"/>
      <c r="P27" s="1376"/>
      <c r="Q27" s="1361"/>
      <c r="R27" s="1376"/>
      <c r="S27" s="1376"/>
      <c r="T27" s="1376"/>
      <c r="U27" s="1376"/>
      <c r="V27" s="1376"/>
      <c r="W27" s="1376"/>
      <c r="X27" s="1376"/>
      <c r="Y27" s="1376"/>
      <c r="Z27" s="1376"/>
      <c r="AA27" s="1376"/>
      <c r="AB27" s="1376"/>
      <c r="AC27" s="1376"/>
      <c r="AD27" s="1376"/>
      <c r="AE27" s="1376"/>
      <c r="AF27" s="1376"/>
      <c r="AG27" s="1376"/>
      <c r="AH27" s="1376"/>
      <c r="AI27" s="1376"/>
      <c r="AJ27" s="1376"/>
      <c r="AK27" s="1376"/>
      <c r="AL27" s="1376"/>
      <c r="AM27" s="1376"/>
    </row>
    <row r="28" spans="1:39" ht="12.75" customHeight="1" x14ac:dyDescent="0.2">
      <c r="A28" s="346"/>
      <c r="B28" s="346"/>
      <c r="C28" s="111" t="s">
        <v>211</v>
      </c>
      <c r="D28" s="775" t="s">
        <v>211</v>
      </c>
      <c r="E28" s="798">
        <v>7.3</v>
      </c>
      <c r="F28" s="798">
        <v>18.5</v>
      </c>
      <c r="G28" s="798">
        <v>7.5</v>
      </c>
      <c r="H28" s="798">
        <v>7.1</v>
      </c>
      <c r="I28" s="112">
        <f t="shared" si="0"/>
        <v>0.94666666666666666</v>
      </c>
      <c r="J28" s="846"/>
      <c r="K28" s="350"/>
      <c r="L28" s="102"/>
      <c r="M28" s="1364"/>
    </row>
    <row r="29" spans="1:39" ht="12.75" customHeight="1" x14ac:dyDescent="0.2">
      <c r="A29" s="346"/>
      <c r="B29" s="346"/>
      <c r="C29" s="111" t="s">
        <v>212</v>
      </c>
      <c r="D29" s="775" t="s">
        <v>212</v>
      </c>
      <c r="E29" s="798">
        <v>5.8</v>
      </c>
      <c r="F29" s="798">
        <v>11</v>
      </c>
      <c r="G29" s="798">
        <v>5.2</v>
      </c>
      <c r="H29" s="798">
        <v>6.4</v>
      </c>
      <c r="I29" s="112">
        <f t="shared" si="0"/>
        <v>1.2307692307692308</v>
      </c>
      <c r="J29" s="846"/>
      <c r="K29" s="350"/>
      <c r="L29" s="102"/>
      <c r="M29" s="1364"/>
    </row>
    <row r="30" spans="1:39" ht="12.75" customHeight="1" x14ac:dyDescent="0.2">
      <c r="A30" s="346"/>
      <c r="B30" s="346"/>
      <c r="C30" s="111" t="s">
        <v>361</v>
      </c>
      <c r="D30" s="775" t="s">
        <v>380</v>
      </c>
      <c r="E30" s="798">
        <v>5.8</v>
      </c>
      <c r="F30" s="798">
        <v>14.1</v>
      </c>
      <c r="G30" s="798">
        <v>5.6</v>
      </c>
      <c r="H30" s="798">
        <v>5.9</v>
      </c>
      <c r="I30" s="112">
        <f t="shared" si="0"/>
        <v>1.0535714285714286</v>
      </c>
      <c r="J30" s="846"/>
      <c r="K30" s="350"/>
      <c r="L30" s="102"/>
      <c r="M30" s="1364"/>
    </row>
    <row r="31" spans="1:39" ht="12.75" customHeight="1" x14ac:dyDescent="0.2">
      <c r="A31" s="346"/>
      <c r="B31" s="346"/>
      <c r="C31" s="111" t="s">
        <v>348</v>
      </c>
      <c r="D31" s="775" t="s">
        <v>381</v>
      </c>
      <c r="E31" s="798">
        <v>9.9</v>
      </c>
      <c r="F31" s="798">
        <v>16.5</v>
      </c>
      <c r="G31" s="798">
        <v>11.3</v>
      </c>
      <c r="H31" s="798">
        <v>8.5</v>
      </c>
      <c r="I31" s="112">
        <f t="shared" si="0"/>
        <v>0.75221238938053092</v>
      </c>
      <c r="J31" s="846"/>
      <c r="K31" s="350"/>
      <c r="L31" s="102"/>
      <c r="M31" s="1364"/>
    </row>
    <row r="32" spans="1:39" ht="12.75" customHeight="1" x14ac:dyDescent="0.2">
      <c r="A32" s="346"/>
      <c r="B32" s="346"/>
      <c r="C32" s="111" t="s">
        <v>245</v>
      </c>
      <c r="D32" s="775" t="s">
        <v>386</v>
      </c>
      <c r="E32" s="798">
        <v>8.5</v>
      </c>
      <c r="F32" s="798">
        <v>14.1</v>
      </c>
      <c r="G32" s="798">
        <v>9.3000000000000007</v>
      </c>
      <c r="H32" s="798">
        <v>7.8</v>
      </c>
      <c r="I32" s="112">
        <f t="shared" si="0"/>
        <v>0.83870967741935476</v>
      </c>
      <c r="J32" s="846"/>
      <c r="K32" s="350"/>
      <c r="L32" s="102"/>
      <c r="M32" s="1364"/>
    </row>
    <row r="33" spans="1:39" s="126" customFormat="1" ht="12.75" customHeight="1" x14ac:dyDescent="0.2">
      <c r="A33" s="395"/>
      <c r="B33" s="346"/>
      <c r="C33" s="111" t="s">
        <v>213</v>
      </c>
      <c r="D33" s="775" t="s">
        <v>213</v>
      </c>
      <c r="E33" s="798">
        <v>6.8</v>
      </c>
      <c r="F33" s="798">
        <v>19.5</v>
      </c>
      <c r="G33" s="798">
        <v>6.6</v>
      </c>
      <c r="H33" s="798">
        <v>6.9</v>
      </c>
      <c r="I33" s="112">
        <f t="shared" si="0"/>
        <v>1.0454545454545456</v>
      </c>
      <c r="J33" s="846"/>
      <c r="K33" s="358"/>
      <c r="L33" s="124"/>
      <c r="M33" s="1364"/>
      <c r="N33" s="1377"/>
      <c r="O33" s="1377"/>
      <c r="P33" s="1377"/>
      <c r="Q33" s="1377"/>
      <c r="R33" s="1377"/>
      <c r="S33" s="1377"/>
      <c r="T33" s="1377"/>
      <c r="U33" s="1377"/>
      <c r="V33" s="1377"/>
      <c r="W33" s="1377"/>
      <c r="X33" s="1377"/>
      <c r="Y33" s="1377"/>
      <c r="Z33" s="1377"/>
      <c r="AA33" s="1377"/>
      <c r="AB33" s="1377"/>
      <c r="AC33" s="1377"/>
      <c r="AD33" s="1377"/>
      <c r="AE33" s="1377"/>
      <c r="AF33" s="1377"/>
      <c r="AG33" s="1377"/>
      <c r="AH33" s="1377"/>
      <c r="AI33" s="1377"/>
      <c r="AJ33" s="1377"/>
      <c r="AK33" s="1377"/>
      <c r="AL33" s="1377"/>
      <c r="AM33" s="1377"/>
    </row>
    <row r="34" spans="1:39" ht="12.75" customHeight="1" x14ac:dyDescent="0.2">
      <c r="A34" s="346"/>
      <c r="B34" s="346"/>
      <c r="C34" s="111" t="s">
        <v>360</v>
      </c>
      <c r="D34" s="775" t="s">
        <v>379</v>
      </c>
      <c r="E34" s="798">
        <v>5</v>
      </c>
      <c r="F34" s="798">
        <v>13.2</v>
      </c>
      <c r="G34" s="798">
        <v>5.0999999999999996</v>
      </c>
      <c r="H34" s="798">
        <v>4.9000000000000004</v>
      </c>
      <c r="I34" s="112">
        <f t="shared" si="0"/>
        <v>0.96078431372549034</v>
      </c>
      <c r="J34" s="846"/>
      <c r="K34" s="350"/>
      <c r="L34" s="102"/>
      <c r="M34" s="1364"/>
    </row>
    <row r="35" spans="1:39" ht="12.75" customHeight="1" x14ac:dyDescent="0.2">
      <c r="A35" s="346"/>
      <c r="B35" s="346"/>
      <c r="C35" s="111" t="s">
        <v>214</v>
      </c>
      <c r="D35" s="775" t="s">
        <v>214</v>
      </c>
      <c r="E35" s="798">
        <v>4.0999999999999996</v>
      </c>
      <c r="F35" s="798">
        <v>9.8000000000000007</v>
      </c>
      <c r="G35" s="798">
        <v>3.5</v>
      </c>
      <c r="H35" s="798">
        <v>4.8</v>
      </c>
      <c r="I35" s="112">
        <f t="shared" si="0"/>
        <v>1.3714285714285714</v>
      </c>
      <c r="J35" s="846"/>
      <c r="K35" s="350"/>
      <c r="L35" s="102"/>
      <c r="M35" s="1364"/>
    </row>
    <row r="36" spans="1:39" s="117" customFormat="1" ht="12.75" customHeight="1" x14ac:dyDescent="0.2">
      <c r="A36" s="393"/>
      <c r="B36" s="346"/>
      <c r="C36" s="111" t="s">
        <v>382</v>
      </c>
      <c r="D36" s="775" t="s">
        <v>382</v>
      </c>
      <c r="E36" s="798">
        <v>6.4</v>
      </c>
      <c r="F36" s="798" t="s">
        <v>586</v>
      </c>
      <c r="G36" s="798">
        <v>6.9</v>
      </c>
      <c r="H36" s="798">
        <v>5.8</v>
      </c>
      <c r="I36" s="112">
        <f t="shared" si="0"/>
        <v>0.84057971014492749</v>
      </c>
      <c r="J36" s="847"/>
      <c r="K36" s="352"/>
      <c r="L36" s="116"/>
      <c r="M36" s="1364"/>
      <c r="N36" s="1373"/>
      <c r="O36" s="1373"/>
      <c r="P36" s="1373"/>
      <c r="Q36" s="1373"/>
      <c r="R36" s="1373"/>
      <c r="S36" s="1373"/>
      <c r="T36" s="1373"/>
      <c r="U36" s="1373"/>
      <c r="V36" s="1373"/>
      <c r="W36" s="1373"/>
      <c r="X36" s="1373"/>
      <c r="Y36" s="1373"/>
      <c r="Z36" s="1373"/>
      <c r="AA36" s="1373"/>
      <c r="AB36" s="1373"/>
      <c r="AC36" s="1373"/>
      <c r="AD36" s="1373"/>
      <c r="AE36" s="1373"/>
      <c r="AF36" s="1373"/>
      <c r="AG36" s="1373"/>
      <c r="AH36" s="1373"/>
      <c r="AI36" s="1373"/>
      <c r="AJ36" s="1373"/>
      <c r="AK36" s="1373"/>
      <c r="AL36" s="1373"/>
      <c r="AM36" s="1373"/>
    </row>
    <row r="37" spans="1:39" ht="12.75" customHeight="1" x14ac:dyDescent="0.2">
      <c r="A37" s="346"/>
      <c r="B37" s="346"/>
      <c r="C37" s="111" t="s">
        <v>215</v>
      </c>
      <c r="D37" s="775" t="s">
        <v>215</v>
      </c>
      <c r="E37" s="798">
        <v>7.2</v>
      </c>
      <c r="F37" s="798">
        <v>19.3</v>
      </c>
      <c r="G37" s="798">
        <v>7.9</v>
      </c>
      <c r="H37" s="798">
        <v>6.5</v>
      </c>
      <c r="I37" s="112">
        <f t="shared" si="0"/>
        <v>0.82278481012658222</v>
      </c>
      <c r="J37" s="846"/>
      <c r="K37" s="350"/>
      <c r="L37" s="102"/>
      <c r="M37" s="1364"/>
    </row>
    <row r="38" spans="1:39" s="123" customFormat="1" ht="12.75" customHeight="1" x14ac:dyDescent="0.2">
      <c r="A38" s="356"/>
      <c r="B38" s="396"/>
      <c r="C38" s="398" t="s">
        <v>216</v>
      </c>
      <c r="D38" s="776" t="s">
        <v>387</v>
      </c>
      <c r="E38" s="799">
        <v>8.8000000000000007</v>
      </c>
      <c r="F38" s="799">
        <v>19.100000000000001</v>
      </c>
      <c r="G38" s="799">
        <v>8.6</v>
      </c>
      <c r="H38" s="799">
        <v>9</v>
      </c>
      <c r="I38" s="851">
        <f t="shared" si="0"/>
        <v>1.0465116279069768</v>
      </c>
      <c r="J38" s="852"/>
      <c r="K38" s="357"/>
      <c r="L38" s="122"/>
      <c r="M38" s="1364"/>
      <c r="N38" s="1376"/>
      <c r="O38" s="1376"/>
      <c r="P38" s="1376"/>
      <c r="Q38" s="1376"/>
      <c r="R38" s="1376"/>
      <c r="S38" s="1376"/>
      <c r="T38" s="1376"/>
      <c r="U38" s="1376"/>
      <c r="V38" s="1376"/>
      <c r="W38" s="1376"/>
      <c r="X38" s="1376"/>
      <c r="Y38" s="1376"/>
      <c r="Z38" s="1376"/>
      <c r="AA38" s="1376"/>
      <c r="AB38" s="1376"/>
      <c r="AC38" s="1376"/>
      <c r="AD38" s="1376"/>
      <c r="AE38" s="1376"/>
      <c r="AF38" s="1376"/>
      <c r="AG38" s="1376"/>
      <c r="AH38" s="1376"/>
      <c r="AI38" s="1376"/>
      <c r="AJ38" s="1376"/>
      <c r="AK38" s="1376"/>
      <c r="AL38" s="1376"/>
      <c r="AM38" s="1376"/>
    </row>
    <row r="39" spans="1:39" ht="23.25" customHeight="1" x14ac:dyDescent="0.2">
      <c r="A39" s="346"/>
      <c r="B39" s="346"/>
      <c r="C39" s="111" t="s">
        <v>406</v>
      </c>
      <c r="D39" s="777" t="s">
        <v>406</v>
      </c>
      <c r="E39" s="798">
        <v>5</v>
      </c>
      <c r="F39" s="798">
        <v>10.4</v>
      </c>
      <c r="G39" s="798">
        <v>5</v>
      </c>
      <c r="H39" s="798">
        <v>5</v>
      </c>
      <c r="I39" s="112">
        <f t="shared" si="0"/>
        <v>1</v>
      </c>
      <c r="J39" s="846"/>
      <c r="K39" s="350"/>
      <c r="L39" s="102"/>
      <c r="M39" s="1364"/>
    </row>
    <row r="40" spans="1:39" s="132" customFormat="1" ht="12" customHeight="1" x14ac:dyDescent="0.2">
      <c r="A40" s="397"/>
      <c r="B40" s="346"/>
      <c r="C40" s="127"/>
      <c r="D40" s="128"/>
      <c r="E40" s="129"/>
      <c r="F40" s="129"/>
      <c r="G40" s="130"/>
      <c r="H40" s="130"/>
      <c r="I40" s="130"/>
      <c r="J40" s="130"/>
      <c r="K40" s="359"/>
      <c r="L40" s="131"/>
      <c r="M40" s="1360"/>
      <c r="N40" s="1378"/>
      <c r="O40" s="1378"/>
      <c r="P40" s="1378"/>
      <c r="Q40" s="1378"/>
      <c r="R40" s="1378"/>
      <c r="S40" s="1378"/>
      <c r="T40" s="1378"/>
      <c r="U40" s="1378"/>
      <c r="V40" s="1378"/>
      <c r="W40" s="1378"/>
      <c r="X40" s="1378"/>
      <c r="Y40" s="1378"/>
      <c r="Z40" s="1378"/>
      <c r="AA40" s="1378"/>
      <c r="AB40" s="1378"/>
      <c r="AC40" s="1378"/>
      <c r="AD40" s="1378"/>
      <c r="AE40" s="1378"/>
      <c r="AF40" s="1378"/>
      <c r="AG40" s="1378"/>
      <c r="AH40" s="1378"/>
      <c r="AI40" s="1378"/>
      <c r="AJ40" s="1378"/>
      <c r="AK40" s="1378"/>
      <c r="AL40" s="1378"/>
      <c r="AM40" s="1378"/>
    </row>
    <row r="41" spans="1:39" ht="17.25" customHeight="1" x14ac:dyDescent="0.2">
      <c r="A41" s="346"/>
      <c r="B41" s="346"/>
      <c r="C41" s="878"/>
      <c r="D41" s="878"/>
      <c r="E41" s="879"/>
      <c r="F41" s="1659"/>
      <c r="G41" s="1659"/>
      <c r="H41" s="1659"/>
      <c r="I41" s="1659"/>
      <c r="J41" s="1659"/>
      <c r="K41" s="360"/>
      <c r="L41" s="100"/>
    </row>
    <row r="42" spans="1:39" ht="17.25" customHeight="1" x14ac:dyDescent="0.2">
      <c r="A42" s="346"/>
      <c r="B42" s="346"/>
      <c r="C42" s="878"/>
      <c r="D42" s="1666" t="s">
        <v>565</v>
      </c>
      <c r="E42" s="1658"/>
      <c r="F42" s="1658"/>
      <c r="G42" s="880"/>
      <c r="H42" s="880"/>
      <c r="I42" s="1659"/>
      <c r="J42" s="1659"/>
      <c r="K42" s="360"/>
      <c r="L42" s="100"/>
      <c r="N42" s="1379"/>
      <c r="O42" s="1379"/>
      <c r="P42" s="1379"/>
      <c r="Q42" s="1379"/>
      <c r="R42" s="1379"/>
      <c r="T42" s="1370"/>
    </row>
    <row r="43" spans="1:39" ht="17.25" customHeight="1" x14ac:dyDescent="0.2">
      <c r="A43" s="346"/>
      <c r="B43" s="346"/>
      <c r="C43" s="878"/>
      <c r="D43" s="1658"/>
      <c r="E43" s="1658"/>
      <c r="F43" s="1658"/>
      <c r="G43" s="880"/>
      <c r="H43" s="880"/>
      <c r="I43" s="1659"/>
      <c r="J43" s="1659"/>
      <c r="K43" s="360"/>
      <c r="L43" s="100"/>
      <c r="N43" s="1379"/>
      <c r="O43" s="1379"/>
      <c r="P43" s="1379"/>
      <c r="Q43" s="1379"/>
      <c r="R43" s="1379"/>
    </row>
    <row r="44" spans="1:39" ht="17.25" customHeight="1" x14ac:dyDescent="0.2">
      <c r="A44" s="346"/>
      <c r="B44" s="346"/>
      <c r="C44" s="878"/>
      <c r="D44" s="1658" t="s">
        <v>566</v>
      </c>
      <c r="E44" s="1658"/>
      <c r="F44" s="1658"/>
      <c r="G44" s="880"/>
      <c r="H44" s="880"/>
      <c r="I44" s="1659"/>
      <c r="J44" s="1659"/>
      <c r="K44" s="360"/>
      <c r="L44" s="100"/>
      <c r="N44" s="1379"/>
      <c r="O44" s="1379"/>
      <c r="P44" s="1379"/>
      <c r="Q44" s="1379"/>
      <c r="R44" s="1379"/>
    </row>
    <row r="45" spans="1:39" ht="17.25" customHeight="1" x14ac:dyDescent="0.2">
      <c r="A45" s="346"/>
      <c r="B45" s="346"/>
      <c r="C45" s="878"/>
      <c r="D45" s="1658"/>
      <c r="E45" s="1658"/>
      <c r="F45" s="1658"/>
      <c r="G45" s="880"/>
      <c r="H45" s="880"/>
      <c r="I45" s="1659"/>
      <c r="J45" s="1659"/>
      <c r="K45" s="360"/>
      <c r="L45" s="100"/>
    </row>
    <row r="46" spans="1:39" ht="17.25" customHeight="1" x14ac:dyDescent="0.2">
      <c r="A46" s="346"/>
      <c r="B46" s="346"/>
      <c r="C46" s="878"/>
      <c r="D46" s="1658"/>
      <c r="E46" s="1658"/>
      <c r="F46" s="1658"/>
      <c r="G46" s="880"/>
      <c r="H46" s="880"/>
      <c r="I46" s="1659"/>
      <c r="J46" s="1659"/>
      <c r="K46" s="360"/>
      <c r="L46" s="100"/>
      <c r="N46" s="1379"/>
      <c r="O46" s="1379"/>
      <c r="P46" s="1379"/>
      <c r="Q46" s="1379"/>
      <c r="R46" s="1379"/>
      <c r="T46" s="1370"/>
    </row>
    <row r="47" spans="1:39" ht="17.25" customHeight="1" x14ac:dyDescent="0.2">
      <c r="A47" s="346"/>
      <c r="B47" s="346"/>
      <c r="C47" s="878"/>
      <c r="D47" s="1658" t="s">
        <v>567</v>
      </c>
      <c r="E47" s="1658"/>
      <c r="F47" s="1658"/>
      <c r="G47" s="880"/>
      <c r="H47" s="880"/>
      <c r="I47" s="1659"/>
      <c r="J47" s="1659"/>
      <c r="K47" s="360"/>
      <c r="L47" s="100"/>
      <c r="N47" s="1379"/>
      <c r="O47" s="1379"/>
      <c r="P47" s="1379"/>
      <c r="Q47" s="1379"/>
      <c r="R47" s="1379"/>
    </row>
    <row r="48" spans="1:39" ht="17.25" customHeight="1" x14ac:dyDescent="0.2">
      <c r="A48" s="346"/>
      <c r="B48" s="346"/>
      <c r="C48" s="878"/>
      <c r="D48" s="1658"/>
      <c r="E48" s="1658"/>
      <c r="F48" s="1658"/>
      <c r="G48" s="880"/>
      <c r="H48" s="880"/>
      <c r="I48" s="1659"/>
      <c r="J48" s="1659"/>
      <c r="K48" s="360"/>
      <c r="L48" s="100"/>
      <c r="N48" s="1379"/>
      <c r="O48" s="1379"/>
      <c r="P48" s="1379"/>
      <c r="Q48" s="1379"/>
      <c r="R48" s="1379"/>
    </row>
    <row r="49" spans="1:39" ht="17.25" customHeight="1" x14ac:dyDescent="0.2">
      <c r="A49" s="346"/>
      <c r="B49" s="346"/>
      <c r="C49" s="878"/>
      <c r="D49" s="1658"/>
      <c r="E49" s="1658"/>
      <c r="F49" s="1658"/>
      <c r="G49" s="880"/>
      <c r="H49" s="880"/>
      <c r="I49" s="1659"/>
      <c r="J49" s="1659"/>
      <c r="K49" s="360"/>
      <c r="L49" s="100"/>
      <c r="N49" s="1379"/>
      <c r="O49" s="1379"/>
      <c r="P49" s="1379"/>
      <c r="Q49" s="1379"/>
      <c r="R49" s="1379"/>
      <c r="T49" s="1370"/>
    </row>
    <row r="50" spans="1:39" ht="17.25" customHeight="1" x14ac:dyDescent="0.2">
      <c r="A50" s="346"/>
      <c r="B50" s="346"/>
      <c r="C50" s="878"/>
      <c r="D50" s="1658" t="s">
        <v>568</v>
      </c>
      <c r="E50" s="1658"/>
      <c r="F50" s="1658"/>
      <c r="G50" s="880"/>
      <c r="H50" s="880"/>
      <c r="I50" s="1659"/>
      <c r="J50" s="1659"/>
      <c r="K50" s="360"/>
      <c r="L50" s="100"/>
      <c r="N50" s="1379"/>
      <c r="O50" s="1379"/>
      <c r="P50" s="1379"/>
      <c r="Q50" s="1379"/>
      <c r="R50" s="1379"/>
    </row>
    <row r="51" spans="1:39" ht="17.25" customHeight="1" x14ac:dyDescent="0.2">
      <c r="A51" s="346"/>
      <c r="B51" s="346"/>
      <c r="C51" s="878"/>
      <c r="D51" s="1658"/>
      <c r="E51" s="1658"/>
      <c r="F51" s="1658"/>
      <c r="G51" s="880"/>
      <c r="H51" s="880"/>
      <c r="I51" s="1659"/>
      <c r="J51" s="1659"/>
      <c r="K51" s="360"/>
      <c r="L51" s="100"/>
      <c r="N51" s="1379"/>
      <c r="O51" s="1379"/>
      <c r="P51" s="1379"/>
      <c r="Q51" s="1379"/>
      <c r="R51" s="1379"/>
    </row>
    <row r="52" spans="1:39" ht="17.25" customHeight="1" x14ac:dyDescent="0.2">
      <c r="A52" s="346"/>
      <c r="B52" s="346"/>
      <c r="C52" s="878"/>
      <c r="D52" s="1658"/>
      <c r="E52" s="1658"/>
      <c r="F52" s="1658"/>
      <c r="G52" s="880"/>
      <c r="H52" s="880"/>
      <c r="I52" s="1659"/>
      <c r="J52" s="1659"/>
      <c r="K52" s="360"/>
      <c r="L52" s="100"/>
    </row>
    <row r="53" spans="1:39" s="126" customFormat="1" ht="17.25" customHeight="1" x14ac:dyDescent="0.2">
      <c r="A53" s="395"/>
      <c r="B53" s="346"/>
      <c r="C53" s="878"/>
      <c r="D53" s="1666" t="s">
        <v>499</v>
      </c>
      <c r="E53" s="1658"/>
      <c r="F53" s="1658"/>
      <c r="G53" s="880"/>
      <c r="H53" s="880"/>
      <c r="I53" s="1659"/>
      <c r="J53" s="1659"/>
      <c r="K53" s="361"/>
      <c r="L53" s="125"/>
      <c r="M53" s="1380"/>
      <c r="N53" s="1381"/>
      <c r="O53" s="1381"/>
      <c r="P53" s="1381"/>
      <c r="Q53" s="1381"/>
      <c r="R53" s="1381"/>
      <c r="S53" s="1377"/>
      <c r="T53" s="1377"/>
      <c r="U53" s="1377"/>
      <c r="V53" s="1377"/>
      <c r="W53" s="1377"/>
      <c r="X53" s="1377"/>
      <c r="Y53" s="1377"/>
      <c r="Z53" s="1377"/>
      <c r="AA53" s="1377"/>
      <c r="AB53" s="1377"/>
      <c r="AC53" s="1377"/>
      <c r="AD53" s="1377"/>
      <c r="AE53" s="1377"/>
      <c r="AF53" s="1377"/>
      <c r="AG53" s="1377"/>
      <c r="AH53" s="1377"/>
      <c r="AI53" s="1377"/>
      <c r="AJ53" s="1377"/>
      <c r="AK53" s="1377"/>
      <c r="AL53" s="1377"/>
      <c r="AM53" s="1377"/>
    </row>
    <row r="54" spans="1:39" ht="17.25" customHeight="1" x14ac:dyDescent="0.2">
      <c r="A54" s="346"/>
      <c r="B54" s="346"/>
      <c r="C54" s="878"/>
      <c r="D54" s="1658"/>
      <c r="E54" s="1658"/>
      <c r="F54" s="1658"/>
      <c r="G54" s="880"/>
      <c r="H54" s="880"/>
      <c r="I54" s="1659"/>
      <c r="J54" s="1659"/>
      <c r="K54" s="360"/>
      <c r="L54" s="100"/>
      <c r="N54" s="1381"/>
      <c r="O54" s="1381"/>
      <c r="P54" s="1381"/>
      <c r="Q54" s="1381"/>
      <c r="R54" s="1381"/>
    </row>
    <row r="55" spans="1:39" ht="17.25" customHeight="1" x14ac:dyDescent="0.2">
      <c r="A55" s="346"/>
      <c r="B55" s="346"/>
      <c r="C55" s="878"/>
      <c r="D55" s="1658"/>
      <c r="E55" s="1658"/>
      <c r="F55" s="1658"/>
      <c r="G55" s="880"/>
      <c r="H55" s="880"/>
      <c r="I55" s="1659"/>
      <c r="J55" s="1659"/>
      <c r="K55" s="360"/>
      <c r="L55" s="100"/>
      <c r="N55" s="1381"/>
      <c r="O55" s="1381"/>
      <c r="P55" s="1381"/>
      <c r="Q55" s="1381"/>
      <c r="R55" s="1381"/>
    </row>
    <row r="56" spans="1:39" ht="5.25" customHeight="1" x14ac:dyDescent="0.2">
      <c r="A56" s="346"/>
      <c r="B56" s="346"/>
      <c r="C56" s="878"/>
      <c r="D56" s="880"/>
      <c r="E56" s="880"/>
      <c r="F56" s="880"/>
      <c r="G56" s="880"/>
      <c r="H56" s="880"/>
      <c r="I56" s="1659"/>
      <c r="J56" s="1659"/>
      <c r="K56" s="360"/>
      <c r="L56" s="100"/>
    </row>
    <row r="57" spans="1:39" ht="18.75" customHeight="1" x14ac:dyDescent="0.2">
      <c r="A57" s="346"/>
      <c r="B57" s="346"/>
      <c r="C57" s="878"/>
      <c r="D57" s="878"/>
      <c r="E57" s="879"/>
      <c r="F57" s="1659"/>
      <c r="G57" s="1659"/>
      <c r="H57" s="1659"/>
      <c r="I57" s="1659"/>
      <c r="J57" s="1659"/>
      <c r="K57" s="360"/>
      <c r="L57" s="100"/>
    </row>
    <row r="58" spans="1:39" ht="18.75" customHeight="1" x14ac:dyDescent="0.2">
      <c r="A58" s="346"/>
      <c r="B58" s="346"/>
      <c r="C58" s="1660" t="s">
        <v>569</v>
      </c>
      <c r="D58" s="1660"/>
      <c r="E58" s="1660"/>
      <c r="F58" s="1660"/>
      <c r="G58" s="1660"/>
      <c r="H58" s="1660"/>
      <c r="I58" s="1660"/>
      <c r="J58" s="1660"/>
      <c r="K58" s="823"/>
      <c r="L58" s="100"/>
    </row>
    <row r="59" spans="1:39" ht="11.25" customHeight="1" x14ac:dyDescent="0.2">
      <c r="A59" s="346"/>
      <c r="B59" s="346"/>
      <c r="C59" s="1661" t="s">
        <v>587</v>
      </c>
      <c r="D59" s="1660"/>
      <c r="E59" s="1660"/>
      <c r="F59" s="1660"/>
      <c r="G59" s="1660"/>
      <c r="H59" s="1660"/>
      <c r="I59" s="1660"/>
      <c r="J59" s="1660"/>
      <c r="K59" s="1662"/>
      <c r="L59" s="100"/>
    </row>
    <row r="60" spans="1:39" ht="13.5" customHeight="1" x14ac:dyDescent="0.2">
      <c r="A60" s="346"/>
      <c r="B60" s="346"/>
      <c r="C60" s="1663"/>
      <c r="D60" s="1664"/>
      <c r="E60" s="1664"/>
      <c r="F60" s="133"/>
      <c r="G60" s="134"/>
      <c r="H60" s="134"/>
      <c r="I60" s="1665">
        <v>42461</v>
      </c>
      <c r="J60" s="1665"/>
      <c r="K60" s="489">
        <v>21</v>
      </c>
      <c r="L60" s="100"/>
    </row>
  </sheetData>
  <mergeCells count="30">
    <mergeCell ref="C4:J4"/>
    <mergeCell ref="C7:D7"/>
    <mergeCell ref="F41:H41"/>
    <mergeCell ref="I41:J41"/>
    <mergeCell ref="I42:J42"/>
    <mergeCell ref="D42:F43"/>
    <mergeCell ref="C58:J58"/>
    <mergeCell ref="C59:K59"/>
    <mergeCell ref="C60:E60"/>
    <mergeCell ref="I60:J60"/>
    <mergeCell ref="I55:J55"/>
    <mergeCell ref="I56:J56"/>
    <mergeCell ref="F57:H57"/>
    <mergeCell ref="I57:J57"/>
    <mergeCell ref="D53:F55"/>
    <mergeCell ref="I53:J53"/>
    <mergeCell ref="I54:J54"/>
    <mergeCell ref="D47:F49"/>
    <mergeCell ref="D44:F46"/>
    <mergeCell ref="D50:F52"/>
    <mergeCell ref="I43:J43"/>
    <mergeCell ref="I44:J44"/>
    <mergeCell ref="I45:J45"/>
    <mergeCell ref="I46:J46"/>
    <mergeCell ref="I47:J47"/>
    <mergeCell ref="I48:J48"/>
    <mergeCell ref="I49:J49"/>
    <mergeCell ref="I50:J50"/>
    <mergeCell ref="I51:J51"/>
    <mergeCell ref="I52:J52"/>
  </mergeCells>
  <conditionalFormatting sqref="F9:F39">
    <cfRule type="top10" dxfId="5" priority="6" bottom="1" rank="1"/>
    <cfRule type="top10" dxfId="4" priority="7" rank="1"/>
  </conditionalFormatting>
  <conditionalFormatting sqref="E9:E38">
    <cfRule type="top10" dxfId="3" priority="4" bottom="1" rank="3"/>
    <cfRule type="top10" dxfId="2" priority="5" rank="2"/>
  </conditionalFormatting>
  <conditionalFormatting sqref="I9:I25">
    <cfRule type="top10" dxfId="1" priority="3" rank="2"/>
  </conditionalFormatting>
  <conditionalFormatting sqref="M9:M39">
    <cfRule type="top10" dxfId="0" priority="1" rank="2"/>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22" enableFormatConditionsCalculation="0">
    <tabColor indexed="55"/>
  </sheetPr>
  <dimension ref="A1:AG71"/>
  <sheetViews>
    <sheetView workbookViewId="0"/>
  </sheetViews>
  <sheetFormatPr defaultRowHeight="12.75" x14ac:dyDescent="0.2"/>
  <cols>
    <col min="1" max="1" width="1" customWidth="1"/>
    <col min="2" max="2" width="2.5703125" customWidth="1"/>
    <col min="3" max="3" width="3" customWidth="1"/>
    <col min="4" max="4" width="9.85546875" customWidth="1"/>
    <col min="5" max="5" width="0.5703125" customWidth="1"/>
    <col min="6" max="6" width="5.85546875" customWidth="1"/>
    <col min="7" max="7" width="0.5703125" customWidth="1"/>
    <col min="8" max="8" width="5.85546875" customWidth="1"/>
    <col min="9" max="9" width="0.5703125" customWidth="1"/>
    <col min="10" max="10" width="5.7109375" customWidth="1"/>
    <col min="11" max="11" width="0.5703125" customWidth="1"/>
    <col min="12" max="12" width="5.5703125" customWidth="1"/>
    <col min="13" max="13" width="0.42578125" customWidth="1"/>
    <col min="14" max="14" width="5.7109375" customWidth="1"/>
    <col min="15" max="15" width="0.5703125" customWidth="1"/>
    <col min="16" max="16" width="5.7109375" customWidth="1"/>
    <col min="17" max="17" width="0.5703125" customWidth="1"/>
    <col min="18" max="18" width="5.7109375" customWidth="1"/>
    <col min="19" max="19" width="0.5703125" customWidth="1"/>
    <col min="20" max="20" width="5.7109375" customWidth="1"/>
    <col min="21" max="21" width="0.5703125" customWidth="1"/>
    <col min="22" max="22" width="5.7109375" style="53" customWidth="1"/>
    <col min="23" max="23" width="0.5703125" customWidth="1"/>
    <col min="24" max="24" width="5.7109375" customWidth="1"/>
    <col min="25" max="25" width="0.5703125" customWidth="1"/>
    <col min="26" max="26" width="5.7109375" customWidth="1"/>
    <col min="27" max="27" width="0.5703125" customWidth="1"/>
    <col min="28" max="28" width="5.7109375" customWidth="1"/>
    <col min="29" max="29" width="0.5703125" customWidth="1"/>
    <col min="30" max="30" width="5.7109375" customWidth="1"/>
    <col min="31" max="31" width="0.5703125" customWidth="1"/>
    <col min="32" max="32" width="2.5703125" customWidth="1"/>
    <col min="33" max="33" width="1" customWidth="1"/>
  </cols>
  <sheetData>
    <row r="1" spans="1:33" ht="13.5" customHeight="1" x14ac:dyDescent="0.2">
      <c r="A1" s="2"/>
      <c r="B1" s="217"/>
      <c r="C1" s="217"/>
      <c r="D1" s="217"/>
      <c r="E1" s="217"/>
      <c r="F1" s="217"/>
      <c r="G1" s="218"/>
      <c r="H1" s="218"/>
      <c r="I1" s="218"/>
      <c r="J1" s="218"/>
      <c r="K1" s="218"/>
      <c r="L1" s="218"/>
      <c r="M1" s="218"/>
      <c r="N1" s="218"/>
      <c r="O1" s="218"/>
      <c r="P1" s="218"/>
      <c r="Q1" s="218"/>
      <c r="R1" s="218"/>
      <c r="S1" s="218"/>
      <c r="T1" s="218"/>
      <c r="U1" s="218"/>
      <c r="V1" s="218"/>
      <c r="W1" s="218"/>
      <c r="X1" s="1499" t="s">
        <v>322</v>
      </c>
      <c r="Y1" s="1499"/>
      <c r="Z1" s="1499"/>
      <c r="AA1" s="1499"/>
      <c r="AB1" s="1499"/>
      <c r="AC1" s="1499"/>
      <c r="AD1" s="1499"/>
      <c r="AE1" s="1499"/>
      <c r="AF1" s="1499"/>
      <c r="AG1" s="2"/>
    </row>
    <row r="2" spans="1:33" ht="6" customHeight="1" x14ac:dyDescent="0.2">
      <c r="A2" s="219"/>
      <c r="B2" s="1502"/>
      <c r="C2" s="1502"/>
      <c r="D2" s="1502"/>
      <c r="E2" s="16"/>
      <c r="F2" s="16"/>
      <c r="G2" s="16"/>
      <c r="H2" s="16"/>
      <c r="I2" s="16"/>
      <c r="J2" s="216"/>
      <c r="K2" s="216"/>
      <c r="L2" s="216"/>
      <c r="M2" s="216"/>
      <c r="N2" s="216"/>
      <c r="O2" s="216"/>
      <c r="P2" s="216"/>
      <c r="Q2" s="216"/>
      <c r="R2" s="216"/>
      <c r="S2" s="216"/>
      <c r="T2" s="216"/>
      <c r="U2" s="216"/>
      <c r="V2" s="216"/>
      <c r="W2" s="216"/>
      <c r="X2" s="216"/>
      <c r="Y2" s="216"/>
      <c r="Z2" s="4"/>
      <c r="AA2" s="4"/>
      <c r="AB2" s="4"/>
      <c r="AC2" s="4"/>
      <c r="AD2" s="4"/>
      <c r="AE2" s="4"/>
      <c r="AF2" s="4"/>
      <c r="AG2" s="2"/>
    </row>
    <row r="3" spans="1:33" ht="12" customHeight="1" x14ac:dyDescent="0.2">
      <c r="A3" s="219"/>
      <c r="B3" s="4"/>
      <c r="C3" s="4"/>
      <c r="D3" s="4"/>
      <c r="E3" s="4"/>
      <c r="F3" s="4"/>
      <c r="G3" s="4"/>
      <c r="H3" s="4"/>
      <c r="I3" s="4"/>
      <c r="J3" s="4"/>
      <c r="K3" s="4"/>
      <c r="L3" s="4"/>
      <c r="M3" s="4"/>
      <c r="N3" s="4"/>
      <c r="O3" s="4"/>
      <c r="P3" s="4"/>
      <c r="Q3" s="4"/>
      <c r="R3" s="4"/>
      <c r="S3" s="4"/>
      <c r="T3" s="4"/>
      <c r="U3" s="4"/>
      <c r="V3" s="4"/>
      <c r="W3" s="4"/>
      <c r="X3" s="4"/>
      <c r="Y3" s="4"/>
      <c r="Z3" s="4"/>
      <c r="AA3" s="4"/>
      <c r="AB3" s="17"/>
      <c r="AC3" s="4"/>
      <c r="AD3" s="17"/>
      <c r="AE3" s="4"/>
      <c r="AF3" s="4"/>
      <c r="AG3" s="2"/>
    </row>
    <row r="4" spans="1:33" s="7" customFormat="1" ht="13.5" customHeight="1" x14ac:dyDescent="0.2">
      <c r="A4" s="220"/>
      <c r="B4" s="14"/>
      <c r="C4" s="77"/>
      <c r="D4" s="71"/>
      <c r="E4" s="71"/>
      <c r="F4" s="71"/>
      <c r="G4" s="71"/>
      <c r="H4" s="71"/>
      <c r="I4" s="71"/>
      <c r="J4" s="71"/>
      <c r="K4" s="71"/>
      <c r="L4" s="71"/>
      <c r="M4" s="71"/>
      <c r="N4" s="71"/>
      <c r="O4" s="71"/>
      <c r="P4" s="71"/>
      <c r="Q4" s="71"/>
      <c r="R4" s="78"/>
      <c r="S4" s="78"/>
      <c r="T4" s="78"/>
      <c r="U4" s="78"/>
      <c r="V4" s="78"/>
      <c r="W4" s="78"/>
      <c r="X4" s="78"/>
      <c r="Y4" s="78"/>
      <c r="Z4" s="78"/>
      <c r="AA4" s="78"/>
      <c r="AB4" s="78"/>
      <c r="AC4" s="78"/>
      <c r="AD4" s="78"/>
      <c r="AE4" s="78"/>
      <c r="AF4" s="4"/>
      <c r="AG4" s="6"/>
    </row>
    <row r="5" spans="1:33" ht="3.75" customHeight="1" x14ac:dyDescent="0.2">
      <c r="A5" s="219"/>
      <c r="B5" s="4"/>
      <c r="C5" s="8"/>
      <c r="D5" s="8"/>
      <c r="E5" s="8"/>
      <c r="F5" s="1677"/>
      <c r="G5" s="1677"/>
      <c r="H5" s="1677"/>
      <c r="I5" s="1677"/>
      <c r="J5" s="1677"/>
      <c r="K5" s="1677"/>
      <c r="L5" s="1677"/>
      <c r="M5" s="8"/>
      <c r="N5" s="8"/>
      <c r="O5" s="8"/>
      <c r="P5" s="8"/>
      <c r="Q5" s="8"/>
      <c r="R5" s="3"/>
      <c r="S5" s="3"/>
      <c r="T5" s="3"/>
      <c r="U5" s="61"/>
      <c r="V5" s="3"/>
      <c r="W5" s="3"/>
      <c r="X5" s="3"/>
      <c r="Y5" s="3"/>
      <c r="Z5" s="3"/>
      <c r="AA5" s="3"/>
      <c r="AB5" s="3"/>
      <c r="AC5" s="3"/>
      <c r="AD5" s="3"/>
      <c r="AE5" s="3"/>
      <c r="AF5" s="4"/>
      <c r="AG5" s="2"/>
    </row>
    <row r="6" spans="1:33" ht="9.75" customHeight="1" x14ac:dyDescent="0.2">
      <c r="A6" s="219"/>
      <c r="B6" s="4"/>
      <c r="C6" s="8"/>
      <c r="D6" s="8"/>
      <c r="E6" s="10"/>
      <c r="F6" s="1674"/>
      <c r="G6" s="1674"/>
      <c r="H6" s="1674"/>
      <c r="I6" s="1674"/>
      <c r="J6" s="1674"/>
      <c r="K6" s="1674"/>
      <c r="L6" s="1674"/>
      <c r="M6" s="1674"/>
      <c r="N6" s="1674"/>
      <c r="O6" s="1674"/>
      <c r="P6" s="1674"/>
      <c r="Q6" s="1674"/>
      <c r="R6" s="1674"/>
      <c r="S6" s="1674"/>
      <c r="T6" s="1674"/>
      <c r="U6" s="1674"/>
      <c r="V6" s="1674"/>
      <c r="W6" s="10"/>
      <c r="X6" s="1674"/>
      <c r="Y6" s="1674"/>
      <c r="Z6" s="1674"/>
      <c r="AA6" s="1674"/>
      <c r="AB6" s="1674"/>
      <c r="AC6" s="1674"/>
      <c r="AD6" s="1674"/>
      <c r="AE6" s="10"/>
      <c r="AF6" s="4"/>
      <c r="AG6" s="2"/>
    </row>
    <row r="7" spans="1:33" ht="12.75" customHeight="1" x14ac:dyDescent="0.2">
      <c r="A7" s="219"/>
      <c r="B7" s="4"/>
      <c r="C7" s="8"/>
      <c r="D7" s="8"/>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3"/>
      <c r="AG7" s="2"/>
    </row>
    <row r="8" spans="1:33" s="62" customFormat="1" ht="15" customHeight="1" x14ac:dyDescent="0.2">
      <c r="A8" s="364"/>
      <c r="B8" s="79"/>
      <c r="C8" s="59"/>
      <c r="D8" s="60"/>
      <c r="E8" s="61"/>
      <c r="F8" s="61"/>
      <c r="G8" s="61"/>
      <c r="H8" s="61"/>
      <c r="I8" s="61"/>
      <c r="J8" s="61"/>
      <c r="K8" s="61"/>
      <c r="L8" s="61"/>
      <c r="M8" s="61"/>
      <c r="N8" s="61"/>
      <c r="O8" s="61"/>
      <c r="P8" s="61"/>
      <c r="Q8" s="61"/>
      <c r="R8" s="61"/>
      <c r="S8" s="61"/>
      <c r="T8" s="61"/>
      <c r="U8" s="61"/>
      <c r="V8" s="61"/>
      <c r="W8" s="61"/>
      <c r="X8" s="61"/>
      <c r="Y8" s="61"/>
      <c r="Z8" s="61"/>
      <c r="AA8" s="61"/>
      <c r="AB8" s="61"/>
      <c r="AC8" s="61"/>
      <c r="AD8" s="61"/>
      <c r="AE8" s="61"/>
      <c r="AF8" s="73"/>
      <c r="AG8" s="58"/>
    </row>
    <row r="9" spans="1:33" ht="12" customHeight="1" x14ac:dyDescent="0.2">
      <c r="A9" s="219"/>
      <c r="B9" s="4"/>
      <c r="C9" s="43"/>
      <c r="D9" s="13"/>
      <c r="E9" s="74"/>
      <c r="F9" s="74"/>
      <c r="G9" s="74"/>
      <c r="H9" s="74"/>
      <c r="I9" s="74"/>
      <c r="J9" s="74"/>
      <c r="K9" s="74"/>
      <c r="L9" s="74"/>
      <c r="M9" s="74"/>
      <c r="N9" s="74"/>
      <c r="O9" s="74"/>
      <c r="P9" s="74"/>
      <c r="Q9" s="74"/>
      <c r="R9" s="74"/>
      <c r="S9" s="74"/>
      <c r="T9" s="74"/>
      <c r="U9" s="74"/>
      <c r="V9" s="74"/>
      <c r="W9" s="74"/>
      <c r="X9" s="74"/>
      <c r="Y9" s="74"/>
      <c r="Z9" s="74"/>
      <c r="AA9" s="74"/>
      <c r="AB9" s="22"/>
      <c r="AC9" s="74"/>
      <c r="AD9" s="22"/>
      <c r="AE9" s="74"/>
      <c r="AF9" s="3"/>
      <c r="AG9" s="2"/>
    </row>
    <row r="10" spans="1:33" ht="12" customHeight="1" x14ac:dyDescent="0.2">
      <c r="A10" s="219"/>
      <c r="B10" s="4"/>
      <c r="C10" s="43"/>
      <c r="D10" s="13"/>
      <c r="E10" s="74"/>
      <c r="F10" s="74"/>
      <c r="G10" s="74"/>
      <c r="H10" s="74"/>
      <c r="I10" s="74"/>
      <c r="J10" s="74"/>
      <c r="K10" s="74"/>
      <c r="L10" s="74"/>
      <c r="M10" s="74"/>
      <c r="N10" s="74"/>
      <c r="O10" s="74"/>
      <c r="P10" s="74"/>
      <c r="Q10" s="74"/>
      <c r="R10" s="74"/>
      <c r="S10" s="74"/>
      <c r="T10" s="74"/>
      <c r="U10" s="74"/>
      <c r="V10" s="74"/>
      <c r="W10" s="74"/>
      <c r="X10" s="74"/>
      <c r="Y10" s="74"/>
      <c r="Z10" s="74"/>
      <c r="AA10" s="74"/>
      <c r="AB10" s="22"/>
      <c r="AC10" s="74"/>
      <c r="AD10" s="22"/>
      <c r="AE10" s="74"/>
      <c r="AF10" s="3"/>
      <c r="AG10" s="2"/>
    </row>
    <row r="11" spans="1:33" ht="12" customHeight="1" x14ac:dyDescent="0.2">
      <c r="A11" s="219"/>
      <c r="B11" s="4"/>
      <c r="C11" s="43"/>
      <c r="D11" s="13"/>
      <c r="E11" s="74"/>
      <c r="F11" s="74"/>
      <c r="G11" s="74"/>
      <c r="H11" s="74"/>
      <c r="I11" s="74"/>
      <c r="J11" s="74"/>
      <c r="K11" s="74"/>
      <c r="L11" s="74"/>
      <c r="M11" s="74"/>
      <c r="N11" s="74"/>
      <c r="O11" s="74"/>
      <c r="P11" s="74"/>
      <c r="Q11" s="74"/>
      <c r="R11" s="74"/>
      <c r="S11" s="74"/>
      <c r="T11" s="74"/>
      <c r="U11" s="74"/>
      <c r="V11" s="74"/>
      <c r="W11" s="74"/>
      <c r="X11" s="74"/>
      <c r="Y11" s="74"/>
      <c r="Z11" s="74"/>
      <c r="AA11" s="74"/>
      <c r="AB11" s="22"/>
      <c r="AC11" s="74"/>
      <c r="AD11" s="22"/>
      <c r="AE11" s="74"/>
      <c r="AF11" s="3"/>
      <c r="AG11" s="2"/>
    </row>
    <row r="12" spans="1:33" ht="12" customHeight="1" x14ac:dyDescent="0.2">
      <c r="A12" s="219"/>
      <c r="B12" s="4"/>
      <c r="C12" s="43"/>
      <c r="D12" s="13"/>
      <c r="E12" s="74"/>
      <c r="F12" s="74"/>
      <c r="G12" s="74"/>
      <c r="H12" s="74"/>
      <c r="I12" s="74"/>
      <c r="J12" s="74"/>
      <c r="K12" s="74"/>
      <c r="L12" s="74"/>
      <c r="M12" s="74"/>
      <c r="N12" s="74"/>
      <c r="O12" s="74"/>
      <c r="P12" s="74"/>
      <c r="Q12" s="74"/>
      <c r="R12" s="74"/>
      <c r="S12" s="74"/>
      <c r="T12" s="74"/>
      <c r="U12" s="74"/>
      <c r="V12" s="74"/>
      <c r="W12" s="74"/>
      <c r="X12" s="74"/>
      <c r="Y12" s="74"/>
      <c r="Z12" s="74"/>
      <c r="AA12" s="74"/>
      <c r="AB12" s="22"/>
      <c r="AC12" s="74"/>
      <c r="AD12" s="22"/>
      <c r="AE12" s="74"/>
      <c r="AF12" s="3"/>
      <c r="AG12" s="2"/>
    </row>
    <row r="13" spans="1:33" ht="12" customHeight="1" x14ac:dyDescent="0.2">
      <c r="A13" s="219"/>
      <c r="B13" s="4"/>
      <c r="C13" s="43"/>
      <c r="D13" s="13"/>
      <c r="E13" s="74"/>
      <c r="F13" s="74"/>
      <c r="G13" s="74"/>
      <c r="H13" s="74"/>
      <c r="I13" s="74"/>
      <c r="J13" s="74"/>
      <c r="K13" s="74"/>
      <c r="L13" s="74"/>
      <c r="M13" s="74"/>
      <c r="N13" s="74"/>
      <c r="O13" s="74"/>
      <c r="P13" s="74"/>
      <c r="Q13" s="74"/>
      <c r="R13" s="74"/>
      <c r="S13" s="74"/>
      <c r="T13" s="74"/>
      <c r="U13" s="74"/>
      <c r="V13" s="74"/>
      <c r="W13" s="74"/>
      <c r="X13" s="74"/>
      <c r="Y13" s="74"/>
      <c r="Z13" s="74"/>
      <c r="AA13" s="74"/>
      <c r="AB13" s="22"/>
      <c r="AC13" s="74"/>
      <c r="AD13" s="22"/>
      <c r="AE13" s="74"/>
      <c r="AF13" s="3"/>
      <c r="AG13" s="2"/>
    </row>
    <row r="14" spans="1:33" ht="12" customHeight="1" x14ac:dyDescent="0.2">
      <c r="A14" s="219"/>
      <c r="B14" s="4"/>
      <c r="C14" s="43"/>
      <c r="D14" s="13"/>
      <c r="E14" s="74"/>
      <c r="F14" s="74"/>
      <c r="G14" s="74"/>
      <c r="H14" s="74"/>
      <c r="I14" s="74"/>
      <c r="J14" s="74"/>
      <c r="K14" s="74"/>
      <c r="L14" s="74"/>
      <c r="M14" s="74"/>
      <c r="N14" s="74"/>
      <c r="O14" s="74"/>
      <c r="P14" s="74"/>
      <c r="Q14" s="74"/>
      <c r="R14" s="74"/>
      <c r="S14" s="74"/>
      <c r="T14" s="74"/>
      <c r="U14" s="74"/>
      <c r="V14" s="74"/>
      <c r="W14" s="74"/>
      <c r="X14" s="74"/>
      <c r="Y14" s="74"/>
      <c r="Z14" s="74"/>
      <c r="AA14" s="74"/>
      <c r="AB14" s="22"/>
      <c r="AC14" s="74"/>
      <c r="AD14" s="22"/>
      <c r="AE14" s="74"/>
      <c r="AF14" s="3"/>
      <c r="AG14" s="2"/>
    </row>
    <row r="15" spans="1:33" ht="12" customHeight="1" x14ac:dyDescent="0.2">
      <c r="A15" s="219"/>
      <c r="B15" s="4"/>
      <c r="C15" s="43"/>
      <c r="D15" s="13"/>
      <c r="E15" s="74"/>
      <c r="F15" s="74"/>
      <c r="G15" s="74"/>
      <c r="H15" s="74"/>
      <c r="I15" s="74"/>
      <c r="J15" s="74"/>
      <c r="K15" s="74"/>
      <c r="L15" s="74"/>
      <c r="M15" s="74"/>
      <c r="N15" s="74"/>
      <c r="O15" s="74"/>
      <c r="P15" s="74"/>
      <c r="Q15" s="74"/>
      <c r="R15" s="74"/>
      <c r="S15" s="74"/>
      <c r="T15" s="74"/>
      <c r="U15" s="74"/>
      <c r="V15" s="74"/>
      <c r="W15" s="74"/>
      <c r="X15" s="74"/>
      <c r="Y15" s="74"/>
      <c r="Z15" s="74"/>
      <c r="AA15" s="74"/>
      <c r="AB15" s="22"/>
      <c r="AC15" s="74"/>
      <c r="AD15" s="22"/>
      <c r="AE15" s="74"/>
      <c r="AF15" s="3"/>
      <c r="AG15" s="2"/>
    </row>
    <row r="16" spans="1:33" ht="12" customHeight="1" x14ac:dyDescent="0.2">
      <c r="A16" s="219"/>
      <c r="B16" s="4"/>
      <c r="C16" s="43"/>
      <c r="D16" s="13"/>
      <c r="E16" s="74"/>
      <c r="F16" s="74"/>
      <c r="G16" s="74"/>
      <c r="H16" s="74"/>
      <c r="I16" s="74"/>
      <c r="J16" s="74"/>
      <c r="K16" s="74"/>
      <c r="L16" s="74"/>
      <c r="M16" s="74"/>
      <c r="N16" s="74"/>
      <c r="O16" s="74"/>
      <c r="P16" s="74"/>
      <c r="Q16" s="74"/>
      <c r="R16" s="74"/>
      <c r="S16" s="74"/>
      <c r="T16" s="74"/>
      <c r="U16" s="74"/>
      <c r="V16" s="74"/>
      <c r="W16" s="74"/>
      <c r="X16" s="74"/>
      <c r="Y16" s="74"/>
      <c r="Z16" s="74"/>
      <c r="AA16" s="74"/>
      <c r="AB16" s="22"/>
      <c r="AC16" s="74"/>
      <c r="AD16" s="22"/>
      <c r="AE16" s="74"/>
      <c r="AF16" s="3"/>
      <c r="AG16" s="2"/>
    </row>
    <row r="17" spans="1:33" ht="12" customHeight="1" x14ac:dyDescent="0.2">
      <c r="A17" s="219"/>
      <c r="B17" s="4"/>
      <c r="C17" s="43"/>
      <c r="D17" s="13"/>
      <c r="E17" s="74"/>
      <c r="F17" s="74"/>
      <c r="G17" s="74"/>
      <c r="H17" s="74"/>
      <c r="I17" s="74"/>
      <c r="J17" s="74"/>
      <c r="K17" s="74"/>
      <c r="L17" s="74"/>
      <c r="M17" s="74"/>
      <c r="N17" s="74"/>
      <c r="O17" s="74"/>
      <c r="P17" s="74"/>
      <c r="Q17" s="74"/>
      <c r="R17" s="74"/>
      <c r="S17" s="74"/>
      <c r="T17" s="74"/>
      <c r="U17" s="74"/>
      <c r="V17" s="74"/>
      <c r="W17" s="74"/>
      <c r="X17" s="74"/>
      <c r="Y17" s="74"/>
      <c r="Z17" s="74"/>
      <c r="AA17" s="74"/>
      <c r="AB17" s="22"/>
      <c r="AC17" s="74"/>
      <c r="AD17" s="22"/>
      <c r="AE17" s="74"/>
      <c r="AF17" s="3"/>
      <c r="AG17" s="2"/>
    </row>
    <row r="18" spans="1:33" ht="12" customHeight="1" x14ac:dyDescent="0.2">
      <c r="A18" s="219"/>
      <c r="B18" s="4"/>
      <c r="C18" s="43"/>
      <c r="D18" s="13"/>
      <c r="E18" s="74"/>
      <c r="F18" s="74"/>
      <c r="G18" s="74"/>
      <c r="H18" s="74"/>
      <c r="I18" s="74"/>
      <c r="J18" s="74"/>
      <c r="K18" s="74"/>
      <c r="L18" s="74"/>
      <c r="M18" s="74"/>
      <c r="N18" s="74"/>
      <c r="O18" s="74"/>
      <c r="P18" s="74"/>
      <c r="Q18" s="74"/>
      <c r="R18" s="74"/>
      <c r="S18" s="74"/>
      <c r="T18" s="74"/>
      <c r="U18" s="74"/>
      <c r="V18" s="74"/>
      <c r="W18" s="74"/>
      <c r="X18" s="74"/>
      <c r="Y18" s="74"/>
      <c r="Z18" s="74"/>
      <c r="AA18" s="74"/>
      <c r="AB18" s="22"/>
      <c r="AC18" s="74"/>
      <c r="AD18" s="22"/>
      <c r="AE18" s="74"/>
      <c r="AF18" s="3"/>
      <c r="AG18" s="2"/>
    </row>
    <row r="19" spans="1:33" ht="12" customHeight="1" x14ac:dyDescent="0.2">
      <c r="A19" s="219"/>
      <c r="B19" s="4"/>
      <c r="C19" s="43"/>
      <c r="D19" s="13"/>
      <c r="E19" s="74"/>
      <c r="F19" s="74"/>
      <c r="G19" s="74"/>
      <c r="H19" s="74"/>
      <c r="I19" s="74"/>
      <c r="J19" s="74"/>
      <c r="K19" s="74"/>
      <c r="L19" s="74"/>
      <c r="M19" s="74"/>
      <c r="N19" s="74"/>
      <c r="O19" s="74"/>
      <c r="P19" s="74"/>
      <c r="Q19" s="74"/>
      <c r="R19" s="74"/>
      <c r="S19" s="74"/>
      <c r="T19" s="74"/>
      <c r="U19" s="74"/>
      <c r="V19" s="74"/>
      <c r="W19" s="74"/>
      <c r="X19" s="74"/>
      <c r="Y19" s="74"/>
      <c r="Z19" s="74"/>
      <c r="AA19" s="74"/>
      <c r="AB19" s="22"/>
      <c r="AC19" s="74"/>
      <c r="AD19" s="22"/>
      <c r="AE19" s="74"/>
      <c r="AF19" s="3"/>
      <c r="AG19" s="2"/>
    </row>
    <row r="20" spans="1:33" ht="12" customHeight="1" x14ac:dyDescent="0.2">
      <c r="A20" s="219"/>
      <c r="B20" s="4"/>
      <c r="C20" s="43"/>
      <c r="D20" s="13"/>
      <c r="E20" s="74"/>
      <c r="F20" s="74"/>
      <c r="G20" s="74"/>
      <c r="H20" s="74"/>
      <c r="I20" s="74"/>
      <c r="J20" s="74"/>
      <c r="K20" s="74"/>
      <c r="L20" s="74"/>
      <c r="M20" s="74"/>
      <c r="N20" s="74"/>
      <c r="O20" s="74"/>
      <c r="P20" s="74"/>
      <c r="Q20" s="74"/>
      <c r="R20" s="74"/>
      <c r="S20" s="74"/>
      <c r="T20" s="74"/>
      <c r="U20" s="74"/>
      <c r="V20" s="74"/>
      <c r="W20" s="74"/>
      <c r="X20" s="74"/>
      <c r="Y20" s="74"/>
      <c r="Z20" s="74"/>
      <c r="AA20" s="74"/>
      <c r="AB20" s="22"/>
      <c r="AC20" s="74"/>
      <c r="AD20" s="22"/>
      <c r="AE20" s="74"/>
      <c r="AF20" s="3"/>
      <c r="AG20" s="2"/>
    </row>
    <row r="21" spans="1:33" ht="12" customHeight="1" x14ac:dyDescent="0.2">
      <c r="A21" s="219"/>
      <c r="B21" s="4"/>
      <c r="C21" s="43"/>
      <c r="D21" s="13"/>
      <c r="E21" s="74"/>
      <c r="F21" s="74"/>
      <c r="G21" s="74"/>
      <c r="H21" s="74"/>
      <c r="I21" s="74"/>
      <c r="J21" s="74"/>
      <c r="K21" s="74"/>
      <c r="L21" s="74"/>
      <c r="M21" s="74"/>
      <c r="N21" s="74"/>
      <c r="O21" s="74"/>
      <c r="P21" s="74"/>
      <c r="Q21" s="74"/>
      <c r="R21" s="74"/>
      <c r="S21" s="74"/>
      <c r="T21" s="74"/>
      <c r="U21" s="74"/>
      <c r="V21" s="74"/>
      <c r="W21" s="74"/>
      <c r="X21" s="74"/>
      <c r="Y21" s="74"/>
      <c r="Z21" s="74"/>
      <c r="AA21" s="74"/>
      <c r="AB21" s="22"/>
      <c r="AC21" s="74"/>
      <c r="AD21" s="22"/>
      <c r="AE21" s="74"/>
      <c r="AF21" s="3"/>
      <c r="AG21" s="2"/>
    </row>
    <row r="22" spans="1:33" ht="12" customHeight="1" x14ac:dyDescent="0.2">
      <c r="A22" s="219"/>
      <c r="B22" s="4"/>
      <c r="C22" s="43"/>
      <c r="D22" s="13"/>
      <c r="E22" s="74"/>
      <c r="F22" s="74"/>
      <c r="G22" s="74"/>
      <c r="H22" s="74"/>
      <c r="I22" s="74"/>
      <c r="J22" s="74"/>
      <c r="K22" s="74"/>
      <c r="L22" s="74"/>
      <c r="M22" s="74"/>
      <c r="N22" s="74"/>
      <c r="O22" s="74"/>
      <c r="P22" s="74"/>
      <c r="Q22" s="74"/>
      <c r="R22" s="74"/>
      <c r="S22" s="74"/>
      <c r="T22" s="74"/>
      <c r="U22" s="74"/>
      <c r="V22" s="74"/>
      <c r="W22" s="74"/>
      <c r="X22" s="74"/>
      <c r="Y22" s="74"/>
      <c r="Z22" s="74"/>
      <c r="AA22" s="74"/>
      <c r="AB22" s="22"/>
      <c r="AC22" s="74"/>
      <c r="AD22" s="22"/>
      <c r="AE22" s="74"/>
      <c r="AF22" s="3"/>
      <c r="AG22" s="2"/>
    </row>
    <row r="23" spans="1:33" ht="12" customHeight="1" x14ac:dyDescent="0.2">
      <c r="A23" s="219"/>
      <c r="B23" s="4"/>
      <c r="C23" s="43"/>
      <c r="D23" s="13"/>
      <c r="E23" s="74"/>
      <c r="F23" s="74"/>
      <c r="G23" s="74"/>
      <c r="H23" s="74"/>
      <c r="I23" s="74"/>
      <c r="J23" s="74"/>
      <c r="K23" s="74"/>
      <c r="L23" s="74"/>
      <c r="M23" s="74"/>
      <c r="N23" s="74"/>
      <c r="O23" s="74"/>
      <c r="P23" s="74"/>
      <c r="Q23" s="74"/>
      <c r="R23" s="74"/>
      <c r="S23" s="74"/>
      <c r="T23" s="74"/>
      <c r="U23" s="74"/>
      <c r="V23" s="74"/>
      <c r="W23" s="74"/>
      <c r="X23" s="74"/>
      <c r="Y23" s="74"/>
      <c r="Z23" s="74"/>
      <c r="AA23" s="74"/>
      <c r="AB23" s="22"/>
      <c r="AC23" s="74"/>
      <c r="AD23" s="22"/>
      <c r="AE23" s="74"/>
      <c r="AF23" s="3"/>
      <c r="AG23" s="2"/>
    </row>
    <row r="24" spans="1:33" ht="12" customHeight="1" x14ac:dyDescent="0.2">
      <c r="A24" s="219"/>
      <c r="B24" s="4"/>
      <c r="C24" s="43"/>
      <c r="D24" s="13"/>
      <c r="E24" s="74"/>
      <c r="F24" s="74"/>
      <c r="G24" s="74"/>
      <c r="H24" s="74"/>
      <c r="I24" s="74"/>
      <c r="J24" s="74"/>
      <c r="K24" s="74"/>
      <c r="L24" s="74"/>
      <c r="M24" s="74"/>
      <c r="N24" s="74"/>
      <c r="O24" s="74"/>
      <c r="P24" s="74"/>
      <c r="Q24" s="74"/>
      <c r="R24" s="74"/>
      <c r="S24" s="74"/>
      <c r="T24" s="74"/>
      <c r="U24" s="74"/>
      <c r="V24" s="74"/>
      <c r="W24" s="74"/>
      <c r="X24" s="74"/>
      <c r="Y24" s="74"/>
      <c r="Z24" s="74"/>
      <c r="AA24" s="74"/>
      <c r="AB24" s="22"/>
      <c r="AC24" s="74"/>
      <c r="AD24" s="22"/>
      <c r="AE24" s="74"/>
      <c r="AF24" s="3"/>
      <c r="AG24" s="2"/>
    </row>
    <row r="25" spans="1:33" ht="12" customHeight="1" x14ac:dyDescent="0.2">
      <c r="A25" s="219"/>
      <c r="B25" s="4"/>
      <c r="C25" s="43"/>
      <c r="D25" s="13"/>
      <c r="E25" s="74"/>
      <c r="F25" s="74"/>
      <c r="G25" s="74"/>
      <c r="H25" s="74"/>
      <c r="I25" s="74"/>
      <c r="J25" s="74"/>
      <c r="K25" s="74"/>
      <c r="L25" s="74"/>
      <c r="M25" s="74"/>
      <c r="N25" s="74"/>
      <c r="O25" s="74"/>
      <c r="P25" s="74"/>
      <c r="Q25" s="74"/>
      <c r="R25" s="74"/>
      <c r="S25" s="74"/>
      <c r="T25" s="74"/>
      <c r="U25" s="74"/>
      <c r="V25" s="74"/>
      <c r="W25" s="74"/>
      <c r="X25" s="74"/>
      <c r="Y25" s="74"/>
      <c r="Z25" s="74"/>
      <c r="AA25" s="74"/>
      <c r="AB25" s="22"/>
      <c r="AC25" s="74"/>
      <c r="AD25" s="22"/>
      <c r="AE25" s="74"/>
      <c r="AF25" s="3"/>
      <c r="AG25" s="2"/>
    </row>
    <row r="26" spans="1:33" ht="12" customHeight="1" x14ac:dyDescent="0.2">
      <c r="A26" s="219"/>
      <c r="B26" s="4"/>
      <c r="C26" s="43"/>
      <c r="D26" s="13"/>
      <c r="E26" s="74"/>
      <c r="F26" s="74"/>
      <c r="G26" s="74"/>
      <c r="H26" s="74"/>
      <c r="I26" s="74"/>
      <c r="J26" s="74"/>
      <c r="K26" s="74"/>
      <c r="L26" s="74"/>
      <c r="M26" s="74"/>
      <c r="N26" s="74"/>
      <c r="O26" s="74"/>
      <c r="P26" s="74"/>
      <c r="Q26" s="74"/>
      <c r="R26" s="74"/>
      <c r="S26" s="74"/>
      <c r="T26" s="74"/>
      <c r="U26" s="74"/>
      <c r="V26" s="74"/>
      <c r="W26" s="74"/>
      <c r="X26" s="74"/>
      <c r="Y26" s="74"/>
      <c r="Z26" s="74"/>
      <c r="AA26" s="74"/>
      <c r="AB26" s="22"/>
      <c r="AC26" s="74"/>
      <c r="AD26" s="22"/>
      <c r="AE26" s="74"/>
      <c r="AF26" s="3"/>
      <c r="AG26" s="2"/>
    </row>
    <row r="27" spans="1:33" ht="12" customHeight="1" x14ac:dyDescent="0.2">
      <c r="A27" s="219"/>
      <c r="B27" s="4"/>
      <c r="C27" s="43"/>
      <c r="D27" s="13"/>
      <c r="E27" s="74"/>
      <c r="F27" s="74"/>
      <c r="G27" s="74"/>
      <c r="H27" s="74"/>
      <c r="I27" s="74"/>
      <c r="J27" s="74"/>
      <c r="K27" s="74"/>
      <c r="L27" s="74"/>
      <c r="M27" s="74"/>
      <c r="N27" s="74"/>
      <c r="O27" s="74"/>
      <c r="P27" s="74"/>
      <c r="Q27" s="74"/>
      <c r="R27" s="74"/>
      <c r="S27" s="74"/>
      <c r="T27" s="74"/>
      <c r="U27" s="74"/>
      <c r="V27" s="74"/>
      <c r="W27" s="74"/>
      <c r="X27" s="74"/>
      <c r="Y27" s="74"/>
      <c r="Z27" s="74"/>
      <c r="AA27" s="74"/>
      <c r="AB27" s="22"/>
      <c r="AC27" s="74"/>
      <c r="AD27" s="22"/>
      <c r="AE27" s="74"/>
      <c r="AF27" s="3"/>
      <c r="AG27" s="2"/>
    </row>
    <row r="28" spans="1:33" ht="12" customHeight="1" x14ac:dyDescent="0.2">
      <c r="A28" s="219"/>
      <c r="B28" s="4"/>
      <c r="C28" s="43"/>
      <c r="D28" s="13"/>
      <c r="E28" s="74"/>
      <c r="F28" s="74"/>
      <c r="G28" s="74"/>
      <c r="H28" s="74"/>
      <c r="I28" s="74"/>
      <c r="J28" s="74"/>
      <c r="K28" s="74"/>
      <c r="L28" s="74"/>
      <c r="M28" s="74"/>
      <c r="N28" s="74"/>
      <c r="O28" s="74"/>
      <c r="P28" s="74"/>
      <c r="Q28" s="74"/>
      <c r="R28" s="74"/>
      <c r="S28" s="74"/>
      <c r="T28" s="74"/>
      <c r="U28" s="74"/>
      <c r="V28" s="74"/>
      <c r="W28" s="74"/>
      <c r="X28" s="74"/>
      <c r="Y28" s="74"/>
      <c r="Z28" s="74"/>
      <c r="AA28" s="74"/>
      <c r="AB28" s="22"/>
      <c r="AC28" s="74"/>
      <c r="AD28" s="22"/>
      <c r="AE28" s="74"/>
      <c r="AF28" s="3"/>
      <c r="AG28" s="2"/>
    </row>
    <row r="29" spans="1:33" ht="6" customHeight="1" x14ac:dyDescent="0.2">
      <c r="A29" s="219"/>
      <c r="B29" s="4"/>
      <c r="C29" s="43"/>
      <c r="D29" s="13"/>
      <c r="E29" s="13"/>
      <c r="F29" s="13"/>
      <c r="G29" s="13"/>
      <c r="H29" s="13"/>
      <c r="I29" s="13"/>
      <c r="J29" s="13"/>
      <c r="K29" s="13"/>
      <c r="L29" s="13"/>
      <c r="M29" s="13"/>
      <c r="N29" s="13"/>
      <c r="O29" s="13"/>
      <c r="P29" s="13"/>
      <c r="Q29" s="13"/>
      <c r="R29" s="11"/>
      <c r="S29" s="11"/>
      <c r="T29" s="11"/>
      <c r="U29" s="11"/>
      <c r="V29" s="19"/>
      <c r="W29" s="11"/>
      <c r="X29" s="11"/>
      <c r="Y29" s="11"/>
      <c r="Z29" s="11"/>
      <c r="AA29" s="11"/>
      <c r="AB29" s="11"/>
      <c r="AC29" s="11"/>
      <c r="AD29" s="11"/>
      <c r="AE29" s="11"/>
      <c r="AF29" s="3"/>
      <c r="AG29" s="2"/>
    </row>
    <row r="30" spans="1:33" ht="6" customHeight="1" x14ac:dyDescent="0.2">
      <c r="A30" s="219"/>
      <c r="B30" s="4"/>
      <c r="C30" s="52"/>
      <c r="D30" s="13"/>
      <c r="E30" s="13"/>
      <c r="F30" s="13"/>
      <c r="G30" s="13"/>
      <c r="H30" s="13"/>
      <c r="I30" s="13"/>
      <c r="J30" s="13"/>
      <c r="K30" s="13"/>
      <c r="L30" s="13"/>
      <c r="M30" s="13"/>
      <c r="N30" s="13"/>
      <c r="O30" s="13"/>
      <c r="P30" s="13"/>
      <c r="Q30" s="13"/>
      <c r="R30" s="11"/>
      <c r="S30" s="11"/>
      <c r="T30" s="11"/>
      <c r="U30" s="11"/>
      <c r="V30" s="19"/>
      <c r="W30" s="11"/>
      <c r="X30" s="11"/>
      <c r="Y30" s="11"/>
      <c r="Z30" s="11"/>
      <c r="AA30" s="11"/>
      <c r="AB30" s="11"/>
      <c r="AC30" s="11"/>
      <c r="AD30" s="11"/>
      <c r="AE30" s="11"/>
      <c r="AF30" s="3"/>
      <c r="AG30" s="2"/>
    </row>
    <row r="31" spans="1:33" ht="9" customHeight="1" x14ac:dyDescent="0.2">
      <c r="A31" s="219"/>
      <c r="B31" s="4"/>
      <c r="C31" s="49"/>
      <c r="D31" s="49"/>
      <c r="E31" s="49"/>
      <c r="F31" s="49"/>
      <c r="G31" s="49"/>
      <c r="H31" s="49"/>
      <c r="I31" s="49"/>
      <c r="J31" s="13"/>
      <c r="K31" s="13"/>
      <c r="L31" s="13"/>
      <c r="M31" s="13"/>
      <c r="N31" s="13"/>
      <c r="O31" s="13"/>
      <c r="P31" s="13"/>
      <c r="Q31" s="13"/>
      <c r="R31" s="11"/>
      <c r="S31" s="11"/>
      <c r="T31" s="11"/>
      <c r="U31" s="11"/>
      <c r="V31" s="19"/>
      <c r="W31" s="11"/>
      <c r="X31" s="11"/>
      <c r="Y31" s="11"/>
      <c r="Z31" s="11"/>
      <c r="AA31" s="11"/>
      <c r="AB31" s="11"/>
      <c r="AC31" s="11"/>
      <c r="AD31" s="11"/>
      <c r="AE31" s="11"/>
      <c r="AF31" s="3"/>
      <c r="AG31" s="2"/>
    </row>
    <row r="32" spans="1:33" ht="12.75" customHeight="1" x14ac:dyDescent="0.2">
      <c r="A32" s="219"/>
      <c r="B32" s="4"/>
      <c r="C32" s="43"/>
      <c r="D32" s="13"/>
      <c r="E32" s="13"/>
      <c r="F32" s="13"/>
      <c r="G32" s="13"/>
      <c r="H32" s="13"/>
      <c r="I32" s="13"/>
      <c r="J32" s="13"/>
      <c r="K32" s="13"/>
      <c r="L32" s="13"/>
      <c r="M32" s="13"/>
      <c r="N32" s="13"/>
      <c r="O32" s="13"/>
      <c r="P32" s="13"/>
      <c r="Q32" s="13"/>
      <c r="R32" s="11"/>
      <c r="S32" s="11"/>
      <c r="T32" s="11"/>
      <c r="U32" s="11"/>
      <c r="V32" s="19"/>
      <c r="W32" s="11"/>
      <c r="X32" s="11"/>
      <c r="Y32" s="11"/>
      <c r="Z32" s="11"/>
      <c r="AA32" s="11"/>
      <c r="AB32" s="11"/>
      <c r="AC32" s="11"/>
      <c r="AD32" s="11"/>
      <c r="AE32" s="11"/>
      <c r="AF32" s="3"/>
      <c r="AG32" s="2"/>
    </row>
    <row r="33" spans="1:33" ht="12.75" customHeight="1" x14ac:dyDescent="0.2">
      <c r="A33" s="219"/>
      <c r="B33" s="4"/>
      <c r="C33" s="43"/>
      <c r="D33" s="13"/>
      <c r="E33" s="13"/>
      <c r="F33" s="13"/>
      <c r="G33" s="13"/>
      <c r="H33" s="13"/>
      <c r="I33" s="13"/>
      <c r="J33" s="13"/>
      <c r="K33" s="13"/>
      <c r="L33" s="13"/>
      <c r="M33" s="13"/>
      <c r="N33" s="13"/>
      <c r="O33" s="13"/>
      <c r="P33" s="13"/>
      <c r="Q33" s="13"/>
      <c r="R33" s="11"/>
      <c r="S33" s="11"/>
      <c r="T33" s="11"/>
      <c r="U33" s="11"/>
      <c r="V33" s="19"/>
      <c r="W33" s="11"/>
      <c r="X33" s="11"/>
      <c r="Y33" s="11"/>
      <c r="Z33" s="11"/>
      <c r="AA33" s="11"/>
      <c r="AB33" s="11"/>
      <c r="AC33" s="11"/>
      <c r="AD33" s="11"/>
      <c r="AE33" s="11"/>
      <c r="AF33" s="3"/>
      <c r="AG33" s="2"/>
    </row>
    <row r="34" spans="1:33" ht="15.75" customHeight="1" x14ac:dyDescent="0.2">
      <c r="A34" s="219"/>
      <c r="B34" s="4"/>
      <c r="C34" s="43"/>
      <c r="D34" s="13"/>
      <c r="E34" s="13"/>
      <c r="F34" s="13"/>
      <c r="G34" s="13"/>
      <c r="H34" s="13"/>
      <c r="I34" s="13"/>
      <c r="J34" s="13"/>
      <c r="K34" s="13"/>
      <c r="L34" s="13"/>
      <c r="M34" s="13"/>
      <c r="N34" s="13"/>
      <c r="O34" s="13"/>
      <c r="P34" s="13"/>
      <c r="Q34" s="13"/>
      <c r="R34" s="11"/>
      <c r="S34" s="11"/>
      <c r="T34" s="11"/>
      <c r="U34" s="11"/>
      <c r="V34" s="19"/>
      <c r="W34" s="11"/>
      <c r="X34" s="11"/>
      <c r="Y34" s="11"/>
      <c r="Z34" s="11"/>
      <c r="AA34" s="11"/>
      <c r="AB34" s="11"/>
      <c r="AC34" s="11"/>
      <c r="AD34" s="11"/>
      <c r="AE34" s="11"/>
      <c r="AF34" s="3"/>
      <c r="AG34" s="2"/>
    </row>
    <row r="35" spans="1:33" ht="20.25" customHeight="1" x14ac:dyDescent="0.2">
      <c r="A35" s="219"/>
      <c r="B35" s="4"/>
      <c r="C35" s="43"/>
      <c r="D35" s="13"/>
      <c r="E35" s="13"/>
      <c r="F35" s="13"/>
      <c r="G35" s="13"/>
      <c r="H35" s="13"/>
      <c r="I35" s="13"/>
      <c r="J35" s="13"/>
      <c r="K35" s="13"/>
      <c r="L35" s="13"/>
      <c r="M35" s="13"/>
      <c r="N35" s="13"/>
      <c r="O35" s="13"/>
      <c r="P35" s="13"/>
      <c r="Q35" s="13"/>
      <c r="R35" s="11"/>
      <c r="S35" s="11"/>
      <c r="T35" s="11"/>
      <c r="U35" s="11"/>
      <c r="V35" s="19"/>
      <c r="W35" s="11"/>
      <c r="X35" s="11"/>
      <c r="Y35" s="11"/>
      <c r="Z35" s="11"/>
      <c r="AA35" s="11"/>
      <c r="AB35" s="11"/>
      <c r="AC35" s="11"/>
      <c r="AD35" s="11"/>
      <c r="AE35" s="11"/>
      <c r="AF35" s="3"/>
      <c r="AG35" s="2"/>
    </row>
    <row r="36" spans="1:33" ht="15.75" customHeight="1" x14ac:dyDescent="0.2">
      <c r="A36" s="219"/>
      <c r="B36" s="4"/>
      <c r="C36" s="43"/>
      <c r="D36" s="13"/>
      <c r="E36" s="13"/>
      <c r="F36" s="13"/>
      <c r="G36" s="13"/>
      <c r="H36" s="13"/>
      <c r="I36" s="13"/>
      <c r="J36" s="13"/>
      <c r="K36" s="13"/>
      <c r="L36" s="13"/>
      <c r="M36" s="13"/>
      <c r="N36" s="13"/>
      <c r="O36" s="13"/>
      <c r="P36" s="13"/>
      <c r="Q36" s="13"/>
      <c r="R36" s="11"/>
      <c r="S36" s="11"/>
      <c r="T36" s="11"/>
      <c r="U36" s="11"/>
      <c r="V36" s="19"/>
      <c r="W36" s="11"/>
      <c r="X36" s="11"/>
      <c r="Y36" s="11"/>
      <c r="Z36" s="11"/>
      <c r="AA36" s="11"/>
      <c r="AB36" s="11"/>
      <c r="AC36" s="11"/>
      <c r="AD36" s="11"/>
      <c r="AE36" s="11"/>
      <c r="AF36" s="3"/>
      <c r="AG36" s="2"/>
    </row>
    <row r="37" spans="1:33" ht="12.75" customHeight="1" x14ac:dyDescent="0.2">
      <c r="A37" s="219"/>
      <c r="B37" s="4"/>
      <c r="C37" s="43"/>
      <c r="D37" s="13"/>
      <c r="E37" s="13"/>
      <c r="F37" s="13"/>
      <c r="G37" s="13"/>
      <c r="H37" s="13"/>
      <c r="I37" s="13"/>
      <c r="J37" s="13"/>
      <c r="K37" s="13"/>
      <c r="L37" s="13"/>
      <c r="M37" s="13"/>
      <c r="N37" s="13"/>
      <c r="O37" s="13"/>
      <c r="P37" s="13"/>
      <c r="Q37" s="13"/>
      <c r="R37" s="11"/>
      <c r="S37" s="11"/>
      <c r="T37" s="11"/>
      <c r="U37" s="11"/>
      <c r="V37" s="19"/>
      <c r="W37" s="11"/>
      <c r="X37" s="11"/>
      <c r="Y37" s="11"/>
      <c r="Z37" s="11"/>
      <c r="AA37" s="11"/>
      <c r="AB37" s="11"/>
      <c r="AC37" s="11"/>
      <c r="AD37" s="11"/>
      <c r="AE37" s="11"/>
      <c r="AF37" s="3"/>
      <c r="AG37" s="2"/>
    </row>
    <row r="38" spans="1:33" ht="12" customHeight="1" x14ac:dyDescent="0.2">
      <c r="A38" s="219"/>
      <c r="B38" s="4"/>
      <c r="C38" s="43"/>
      <c r="D38" s="13"/>
      <c r="E38" s="13"/>
      <c r="F38" s="13"/>
      <c r="G38" s="13"/>
      <c r="H38" s="13"/>
      <c r="I38" s="13"/>
      <c r="J38" s="13"/>
      <c r="K38" s="13"/>
      <c r="L38" s="13"/>
      <c r="M38" s="13"/>
      <c r="N38" s="13"/>
      <c r="O38" s="13"/>
      <c r="P38" s="13"/>
      <c r="Q38" s="13"/>
      <c r="R38" s="11"/>
      <c r="S38" s="11"/>
      <c r="T38" s="11"/>
      <c r="U38" s="11"/>
      <c r="V38" s="19"/>
      <c r="W38" s="11"/>
      <c r="X38" s="11"/>
      <c r="Y38" s="11"/>
      <c r="Z38" s="11"/>
      <c r="AA38" s="11"/>
      <c r="AB38" s="11"/>
      <c r="AC38" s="11"/>
      <c r="AD38" s="11"/>
      <c r="AE38" s="11"/>
      <c r="AF38" s="3"/>
      <c r="AG38" s="2"/>
    </row>
    <row r="39" spans="1:33" ht="12.75" customHeight="1" x14ac:dyDescent="0.2">
      <c r="A39" s="219"/>
      <c r="B39" s="4"/>
      <c r="C39" s="43"/>
      <c r="D39" s="13"/>
      <c r="E39" s="13"/>
      <c r="F39" s="13"/>
      <c r="G39" s="13"/>
      <c r="H39" s="13"/>
      <c r="I39" s="13"/>
      <c r="J39" s="13"/>
      <c r="K39" s="13"/>
      <c r="L39" s="13"/>
      <c r="M39" s="13"/>
      <c r="N39" s="13"/>
      <c r="O39" s="13"/>
      <c r="P39" s="13"/>
      <c r="Q39" s="13"/>
      <c r="R39" s="11"/>
      <c r="S39" s="11"/>
      <c r="T39" s="11"/>
      <c r="U39" s="11"/>
      <c r="V39" s="19"/>
      <c r="W39" s="11"/>
      <c r="X39" s="11"/>
      <c r="Y39" s="11"/>
      <c r="Z39" s="11"/>
      <c r="AA39" s="11"/>
      <c r="AB39" s="11"/>
      <c r="AC39" s="11"/>
      <c r="AD39" s="11"/>
      <c r="AE39" s="11"/>
      <c r="AF39" s="3"/>
      <c r="AG39" s="2"/>
    </row>
    <row r="40" spans="1:33" ht="12.75" customHeight="1" x14ac:dyDescent="0.2">
      <c r="A40" s="219"/>
      <c r="B40" s="4"/>
      <c r="C40" s="43"/>
      <c r="D40" s="13"/>
      <c r="E40" s="13"/>
      <c r="F40" s="13"/>
      <c r="G40" s="13"/>
      <c r="H40" s="13"/>
      <c r="I40" s="13"/>
      <c r="J40" s="13"/>
      <c r="K40" s="13"/>
      <c r="L40" s="13"/>
      <c r="M40" s="13"/>
      <c r="N40" s="13"/>
      <c r="O40" s="13"/>
      <c r="P40" s="13"/>
      <c r="Q40" s="13"/>
      <c r="R40" s="11"/>
      <c r="S40" s="11"/>
      <c r="T40" s="11"/>
      <c r="U40" s="11"/>
      <c r="V40" s="19"/>
      <c r="W40" s="11"/>
      <c r="X40" s="11"/>
      <c r="Y40" s="11"/>
      <c r="Z40" s="11"/>
      <c r="AA40" s="11"/>
      <c r="AB40" s="11"/>
      <c r="AC40" s="11"/>
      <c r="AD40" s="11"/>
      <c r="AE40" s="11"/>
      <c r="AF40" s="3"/>
      <c r="AG40" s="2"/>
    </row>
    <row r="41" spans="1:33" ht="10.5" customHeight="1" x14ac:dyDescent="0.2">
      <c r="A41" s="219"/>
      <c r="B41" s="4"/>
      <c r="C41" s="43"/>
      <c r="D41" s="13"/>
      <c r="E41" s="13"/>
      <c r="F41" s="13"/>
      <c r="G41" s="13"/>
      <c r="H41" s="13"/>
      <c r="I41" s="13"/>
      <c r="J41" s="13"/>
      <c r="K41" s="13"/>
      <c r="L41" s="13"/>
      <c r="M41" s="13"/>
      <c r="N41" s="13"/>
      <c r="O41" s="13"/>
      <c r="P41" s="13"/>
      <c r="Q41" s="13"/>
      <c r="R41" s="11"/>
      <c r="S41" s="11"/>
      <c r="T41" s="11"/>
      <c r="U41" s="11"/>
      <c r="V41" s="19"/>
      <c r="W41" s="11"/>
      <c r="X41" s="11"/>
      <c r="Y41" s="11"/>
      <c r="Z41" s="11"/>
      <c r="AA41" s="11"/>
      <c r="AB41" s="11"/>
      <c r="AC41" s="11"/>
      <c r="AD41" s="11"/>
      <c r="AE41" s="11"/>
      <c r="AF41" s="3"/>
      <c r="AG41" s="2"/>
    </row>
    <row r="42" spans="1:33" ht="19.5" customHeight="1" x14ac:dyDescent="0.2">
      <c r="A42" s="219"/>
      <c r="B42" s="4"/>
      <c r="C42" s="4"/>
      <c r="D42" s="4"/>
      <c r="E42" s="4"/>
      <c r="F42" s="4"/>
      <c r="G42" s="4"/>
      <c r="H42" s="4"/>
      <c r="I42" s="4"/>
      <c r="J42" s="4"/>
      <c r="K42" s="4"/>
      <c r="L42" s="4"/>
      <c r="M42" s="4"/>
      <c r="N42" s="4"/>
      <c r="O42" s="4"/>
      <c r="P42" s="4"/>
      <c r="Q42" s="4"/>
      <c r="R42" s="54"/>
      <c r="S42" s="54"/>
      <c r="T42" s="4"/>
      <c r="U42" s="4"/>
      <c r="V42" s="4"/>
      <c r="W42" s="4"/>
      <c r="X42" s="4"/>
      <c r="Y42" s="4"/>
      <c r="Z42" s="4"/>
      <c r="AA42" s="4"/>
      <c r="AB42" s="17"/>
      <c r="AC42" s="4"/>
      <c r="AD42" s="17"/>
      <c r="AE42" s="4"/>
      <c r="AF42" s="3"/>
      <c r="AG42" s="2"/>
    </row>
    <row r="43" spans="1:33" ht="9" customHeight="1" x14ac:dyDescent="0.2">
      <c r="A43" s="219"/>
      <c r="B43" s="4"/>
      <c r="C43" s="77"/>
      <c r="D43" s="71"/>
      <c r="E43" s="71"/>
      <c r="F43" s="71"/>
      <c r="G43" s="71"/>
      <c r="H43" s="71"/>
      <c r="I43" s="71"/>
      <c r="J43" s="71"/>
      <c r="K43" s="71"/>
      <c r="L43" s="71"/>
      <c r="M43" s="71"/>
      <c r="N43" s="71"/>
      <c r="O43" s="71"/>
      <c r="P43" s="71"/>
      <c r="Q43" s="71"/>
      <c r="R43" s="78"/>
      <c r="S43" s="78"/>
      <c r="T43" s="78"/>
      <c r="U43" s="78"/>
      <c r="V43" s="78"/>
      <c r="W43" s="78"/>
      <c r="X43" s="78"/>
      <c r="Y43" s="78"/>
      <c r="Z43" s="78"/>
      <c r="AA43" s="78"/>
      <c r="AB43" s="78"/>
      <c r="AC43" s="78"/>
      <c r="AD43" s="78"/>
      <c r="AE43" s="78"/>
      <c r="AF43" s="3"/>
      <c r="AG43" s="2"/>
    </row>
    <row r="44" spans="1:33" ht="3.75" customHeight="1" x14ac:dyDescent="0.2">
      <c r="A44" s="219"/>
      <c r="B44" s="4"/>
      <c r="C44" s="8"/>
      <c r="D44" s="8"/>
      <c r="E44" s="8"/>
      <c r="F44" s="8"/>
      <c r="G44" s="8"/>
      <c r="H44" s="8"/>
      <c r="I44" s="8"/>
      <c r="J44" s="8"/>
      <c r="K44" s="8"/>
      <c r="L44" s="8"/>
      <c r="M44" s="8"/>
      <c r="N44" s="8"/>
      <c r="O44" s="8"/>
      <c r="P44" s="8"/>
      <c r="Q44" s="8"/>
      <c r="R44" s="3"/>
      <c r="S44" s="3"/>
      <c r="T44" s="3"/>
      <c r="U44" s="3"/>
      <c r="V44" s="3"/>
      <c r="W44" s="3"/>
      <c r="X44" s="3"/>
      <c r="Y44" s="3"/>
      <c r="Z44" s="3"/>
      <c r="AA44" s="3"/>
      <c r="AB44" s="3"/>
      <c r="AC44" s="3"/>
      <c r="AD44" s="3"/>
      <c r="AE44" s="3"/>
      <c r="AF44" s="3"/>
      <c r="AG44" s="2"/>
    </row>
    <row r="45" spans="1:33" ht="11.25" customHeight="1" x14ac:dyDescent="0.2">
      <c r="A45" s="219"/>
      <c r="B45" s="4"/>
      <c r="C45" s="8"/>
      <c r="D45" s="8"/>
      <c r="E45" s="10"/>
      <c r="F45" s="1674"/>
      <c r="G45" s="1674"/>
      <c r="H45" s="1674"/>
      <c r="I45" s="1674"/>
      <c r="J45" s="1674"/>
      <c r="K45" s="1674"/>
      <c r="L45" s="1674"/>
      <c r="M45" s="1674"/>
      <c r="N45" s="1674"/>
      <c r="O45" s="1674"/>
      <c r="P45" s="1674"/>
      <c r="Q45" s="1674"/>
      <c r="R45" s="1674"/>
      <c r="S45" s="1674"/>
      <c r="T45" s="1674"/>
      <c r="U45" s="1674"/>
      <c r="V45" s="1674"/>
      <c r="W45" s="10"/>
      <c r="X45" s="1674"/>
      <c r="Y45" s="1674"/>
      <c r="Z45" s="1674"/>
      <c r="AA45" s="1674"/>
      <c r="AB45" s="1674"/>
      <c r="AC45" s="1674"/>
      <c r="AD45" s="1674"/>
      <c r="AE45" s="10"/>
      <c r="AF45" s="4"/>
      <c r="AG45" s="2"/>
    </row>
    <row r="46" spans="1:33" ht="12.75" customHeight="1" x14ac:dyDescent="0.2">
      <c r="A46" s="219"/>
      <c r="B46" s="4"/>
      <c r="C46" s="8"/>
      <c r="D46" s="8"/>
      <c r="E46" s="10"/>
      <c r="F46" s="10"/>
      <c r="G46" s="10"/>
      <c r="H46" s="10"/>
      <c r="I46" s="10"/>
      <c r="J46" s="10"/>
      <c r="K46" s="10"/>
      <c r="L46" s="10"/>
      <c r="M46" s="10"/>
      <c r="N46" s="10"/>
      <c r="O46" s="10"/>
      <c r="P46" s="10"/>
      <c r="Q46" s="10"/>
      <c r="R46" s="10"/>
      <c r="S46" s="10"/>
      <c r="T46" s="10"/>
      <c r="U46" s="10"/>
      <c r="V46" s="10"/>
      <c r="W46" s="10"/>
      <c r="X46" s="10"/>
      <c r="Y46" s="10"/>
      <c r="Z46" s="10"/>
      <c r="AA46" s="10"/>
      <c r="AB46" s="10"/>
      <c r="AC46" s="10"/>
      <c r="AD46" s="10"/>
      <c r="AE46" s="10"/>
      <c r="AF46" s="3"/>
      <c r="AG46" s="2"/>
    </row>
    <row r="47" spans="1:33" ht="6" customHeight="1" x14ac:dyDescent="0.2">
      <c r="A47" s="219"/>
      <c r="B47" s="4"/>
      <c r="C47" s="8"/>
      <c r="D47" s="8"/>
      <c r="E47" s="10"/>
      <c r="F47" s="10"/>
      <c r="G47" s="10"/>
      <c r="H47" s="10"/>
      <c r="I47" s="10"/>
      <c r="J47" s="10"/>
      <c r="K47" s="10"/>
      <c r="L47" s="10"/>
      <c r="M47" s="10"/>
      <c r="N47" s="10"/>
      <c r="O47" s="10"/>
      <c r="P47" s="10"/>
      <c r="Q47" s="10"/>
      <c r="R47" s="10"/>
      <c r="S47" s="10"/>
      <c r="T47" s="10"/>
      <c r="U47" s="10"/>
      <c r="V47" s="10"/>
      <c r="W47" s="10"/>
      <c r="X47" s="10"/>
      <c r="Y47" s="10"/>
      <c r="Z47" s="10"/>
      <c r="AA47" s="10"/>
      <c r="AB47" s="10"/>
      <c r="AC47" s="10"/>
      <c r="AD47" s="10"/>
      <c r="AE47" s="10"/>
      <c r="AF47" s="3"/>
      <c r="AG47" s="2"/>
    </row>
    <row r="48" spans="1:33" s="50" customFormat="1" ht="12" customHeight="1" x14ac:dyDescent="0.2">
      <c r="A48" s="365"/>
      <c r="B48" s="48"/>
      <c r="C48" s="55"/>
      <c r="D48" s="49"/>
      <c r="E48" s="57"/>
      <c r="F48" s="57"/>
      <c r="G48" s="57"/>
      <c r="H48" s="57"/>
      <c r="I48" s="57"/>
      <c r="J48" s="57"/>
      <c r="K48" s="57"/>
      <c r="L48" s="57"/>
      <c r="M48" s="57"/>
      <c r="N48" s="57"/>
      <c r="O48" s="57"/>
      <c r="P48" s="57"/>
      <c r="Q48" s="57"/>
      <c r="R48" s="57"/>
      <c r="S48" s="57"/>
      <c r="T48" s="57"/>
      <c r="U48" s="57"/>
      <c r="V48" s="57"/>
      <c r="W48" s="57"/>
      <c r="X48" s="57"/>
      <c r="Y48" s="57"/>
      <c r="Z48" s="57"/>
      <c r="AA48" s="57"/>
      <c r="AB48" s="57"/>
      <c r="AC48" s="57"/>
      <c r="AD48" s="57"/>
      <c r="AE48" s="57"/>
      <c r="AF48" s="64"/>
      <c r="AG48" s="47"/>
    </row>
    <row r="49" spans="1:33" ht="10.5" customHeight="1" x14ac:dyDescent="0.2">
      <c r="A49" s="219"/>
      <c r="B49" s="4"/>
      <c r="C49" s="43"/>
      <c r="D49" s="13"/>
      <c r="E49" s="74"/>
      <c r="F49" s="63"/>
      <c r="G49" s="63"/>
      <c r="H49" s="63"/>
      <c r="I49" s="63"/>
      <c r="J49" s="63"/>
      <c r="K49" s="63"/>
      <c r="L49" s="63"/>
      <c r="M49" s="63"/>
      <c r="N49" s="63"/>
      <c r="O49" s="63"/>
      <c r="P49" s="63"/>
      <c r="Q49" s="63"/>
      <c r="R49" s="63"/>
      <c r="S49" s="63"/>
      <c r="T49" s="63"/>
      <c r="U49" s="63"/>
      <c r="V49" s="63"/>
      <c r="W49" s="63"/>
      <c r="X49" s="63"/>
      <c r="Y49" s="63"/>
      <c r="Z49" s="63"/>
      <c r="AA49" s="63"/>
      <c r="AB49" s="63"/>
      <c r="AC49" s="63"/>
      <c r="AD49" s="63"/>
      <c r="AE49" s="74"/>
      <c r="AF49" s="3"/>
      <c r="AG49" s="2"/>
    </row>
    <row r="50" spans="1:33" ht="12" customHeight="1" x14ac:dyDescent="0.2">
      <c r="A50" s="219"/>
      <c r="B50" s="4"/>
      <c r="C50" s="43"/>
      <c r="D50" s="13"/>
      <c r="E50" s="74"/>
      <c r="F50" s="63"/>
      <c r="G50" s="63"/>
      <c r="H50" s="63"/>
      <c r="I50" s="63"/>
      <c r="J50" s="63"/>
      <c r="K50" s="63"/>
      <c r="L50" s="63"/>
      <c r="M50" s="63"/>
      <c r="N50" s="63"/>
      <c r="O50" s="63"/>
      <c r="P50" s="63"/>
      <c r="Q50" s="63"/>
      <c r="R50" s="63"/>
      <c r="S50" s="63"/>
      <c r="T50" s="63"/>
      <c r="U50" s="63"/>
      <c r="V50" s="63"/>
      <c r="W50" s="63"/>
      <c r="X50" s="63"/>
      <c r="Y50" s="63"/>
      <c r="Z50" s="63"/>
      <c r="AA50" s="63"/>
      <c r="AB50" s="63"/>
      <c r="AC50" s="63"/>
      <c r="AD50" s="63"/>
      <c r="AE50" s="74"/>
      <c r="AF50" s="3"/>
      <c r="AG50" s="2"/>
    </row>
    <row r="51" spans="1:33" ht="12" customHeight="1" x14ac:dyDescent="0.2">
      <c r="A51" s="219"/>
      <c r="B51" s="4"/>
      <c r="C51" s="43"/>
      <c r="D51" s="13"/>
      <c r="E51" s="74"/>
      <c r="F51" s="63"/>
      <c r="G51" s="63"/>
      <c r="H51" s="63"/>
      <c r="I51" s="63"/>
      <c r="J51" s="63"/>
      <c r="K51" s="63"/>
      <c r="L51" s="63"/>
      <c r="M51" s="63"/>
      <c r="N51" s="63"/>
      <c r="O51" s="63"/>
      <c r="P51" s="63"/>
      <c r="Q51" s="63"/>
      <c r="R51" s="63"/>
      <c r="S51" s="63"/>
      <c r="T51" s="63"/>
      <c r="U51" s="63"/>
      <c r="V51" s="63"/>
      <c r="W51" s="63"/>
      <c r="X51" s="63"/>
      <c r="Y51" s="63"/>
      <c r="Z51" s="63"/>
      <c r="AA51" s="63"/>
      <c r="AB51" s="63"/>
      <c r="AC51" s="63"/>
      <c r="AD51" s="63"/>
      <c r="AE51" s="74"/>
      <c r="AF51" s="3"/>
      <c r="AG51" s="2"/>
    </row>
    <row r="52" spans="1:33" ht="12" customHeight="1" x14ac:dyDescent="0.2">
      <c r="A52" s="219"/>
      <c r="B52" s="4"/>
      <c r="C52" s="43"/>
      <c r="D52" s="13"/>
      <c r="E52" s="74"/>
      <c r="F52" s="63"/>
      <c r="G52" s="63"/>
      <c r="H52" s="63"/>
      <c r="I52" s="63"/>
      <c r="J52" s="63"/>
      <c r="K52" s="63"/>
      <c r="L52" s="63"/>
      <c r="M52" s="63"/>
      <c r="N52" s="63"/>
      <c r="O52" s="63"/>
      <c r="P52" s="63"/>
      <c r="Q52" s="63"/>
      <c r="R52" s="63"/>
      <c r="S52" s="63"/>
      <c r="T52" s="63"/>
      <c r="U52" s="63"/>
      <c r="V52" s="63"/>
      <c r="W52" s="63"/>
      <c r="X52" s="63"/>
      <c r="Y52" s="63"/>
      <c r="Z52" s="63"/>
      <c r="AA52" s="63"/>
      <c r="AB52" s="63"/>
      <c r="AC52" s="63"/>
      <c r="AD52" s="63"/>
      <c r="AE52" s="74"/>
      <c r="AF52" s="3"/>
      <c r="AG52" s="2"/>
    </row>
    <row r="53" spans="1:33" ht="12" customHeight="1" x14ac:dyDescent="0.2">
      <c r="A53" s="219"/>
      <c r="B53" s="4"/>
      <c r="C53" s="43"/>
      <c r="D53" s="13"/>
      <c r="E53" s="74"/>
      <c r="F53" s="63"/>
      <c r="G53" s="63"/>
      <c r="H53" s="63"/>
      <c r="I53" s="63"/>
      <c r="J53" s="63"/>
      <c r="K53" s="63"/>
      <c r="L53" s="63"/>
      <c r="M53" s="63"/>
      <c r="N53" s="63"/>
      <c r="O53" s="63"/>
      <c r="P53" s="63"/>
      <c r="Q53" s="63"/>
      <c r="R53" s="63"/>
      <c r="S53" s="63"/>
      <c r="T53" s="63"/>
      <c r="U53" s="63"/>
      <c r="V53" s="63"/>
      <c r="W53" s="63"/>
      <c r="X53" s="63"/>
      <c r="Y53" s="63"/>
      <c r="Z53" s="63"/>
      <c r="AA53" s="63"/>
      <c r="AB53" s="63"/>
      <c r="AC53" s="63"/>
      <c r="AD53" s="63"/>
      <c r="AE53" s="74"/>
      <c r="AF53" s="3"/>
      <c r="AG53" s="2"/>
    </row>
    <row r="54" spans="1:33" ht="12" customHeight="1" x14ac:dyDescent="0.2">
      <c r="A54" s="219"/>
      <c r="B54" s="4"/>
      <c r="C54" s="43"/>
      <c r="D54" s="13"/>
      <c r="E54" s="74"/>
      <c r="F54" s="63"/>
      <c r="G54" s="63"/>
      <c r="H54" s="63"/>
      <c r="I54" s="63"/>
      <c r="J54" s="63"/>
      <c r="K54" s="63"/>
      <c r="L54" s="63"/>
      <c r="M54" s="63"/>
      <c r="N54" s="63"/>
      <c r="O54" s="63"/>
      <c r="P54" s="63"/>
      <c r="Q54" s="63"/>
      <c r="R54" s="63"/>
      <c r="S54" s="63"/>
      <c r="T54" s="63"/>
      <c r="U54" s="63"/>
      <c r="V54" s="63"/>
      <c r="W54" s="63"/>
      <c r="X54" s="63"/>
      <c r="Y54" s="63"/>
      <c r="Z54" s="63"/>
      <c r="AA54" s="63"/>
      <c r="AB54" s="63"/>
      <c r="AC54" s="63"/>
      <c r="AD54" s="63"/>
      <c r="AE54" s="74"/>
      <c r="AF54" s="3"/>
      <c r="AG54" s="2"/>
    </row>
    <row r="55" spans="1:33" ht="12" customHeight="1" x14ac:dyDescent="0.2">
      <c r="A55" s="219"/>
      <c r="B55" s="4"/>
      <c r="C55" s="43"/>
      <c r="D55" s="13"/>
      <c r="E55" s="74"/>
      <c r="F55" s="63"/>
      <c r="G55" s="63"/>
      <c r="H55" s="63"/>
      <c r="I55" s="63"/>
      <c r="J55" s="63"/>
      <c r="K55" s="63"/>
      <c r="L55" s="63"/>
      <c r="M55" s="63"/>
      <c r="N55" s="63"/>
      <c r="O55" s="63"/>
      <c r="P55" s="63"/>
      <c r="Q55" s="63"/>
      <c r="R55" s="63"/>
      <c r="S55" s="63"/>
      <c r="T55" s="63"/>
      <c r="U55" s="63"/>
      <c r="V55" s="63"/>
      <c r="W55" s="63"/>
      <c r="X55" s="63"/>
      <c r="Y55" s="63"/>
      <c r="Z55" s="63"/>
      <c r="AA55" s="63"/>
      <c r="AB55" s="63"/>
      <c r="AC55" s="63"/>
      <c r="AD55" s="63"/>
      <c r="AE55" s="74"/>
      <c r="AF55" s="3"/>
      <c r="AG55" s="2"/>
    </row>
    <row r="56" spans="1:33" ht="12" customHeight="1" x14ac:dyDescent="0.2">
      <c r="A56" s="219"/>
      <c r="B56" s="4"/>
      <c r="C56" s="43"/>
      <c r="D56" s="13"/>
      <c r="E56" s="74"/>
      <c r="F56" s="63"/>
      <c r="G56" s="63"/>
      <c r="H56" s="63"/>
      <c r="I56" s="63"/>
      <c r="J56" s="63"/>
      <c r="K56" s="63"/>
      <c r="L56" s="63"/>
      <c r="M56" s="63"/>
      <c r="N56" s="63"/>
      <c r="O56" s="63"/>
      <c r="P56" s="63"/>
      <c r="Q56" s="63"/>
      <c r="R56" s="63"/>
      <c r="S56" s="63"/>
      <c r="T56" s="63"/>
      <c r="U56" s="63"/>
      <c r="V56" s="63"/>
      <c r="W56" s="63"/>
      <c r="X56" s="63"/>
      <c r="Y56" s="63"/>
      <c r="Z56" s="63"/>
      <c r="AA56" s="63"/>
      <c r="AB56" s="63"/>
      <c r="AC56" s="63"/>
      <c r="AD56" s="63"/>
      <c r="AE56" s="74"/>
      <c r="AF56" s="3"/>
      <c r="AG56" s="2"/>
    </row>
    <row r="57" spans="1:33" ht="12" customHeight="1" x14ac:dyDescent="0.2">
      <c r="A57" s="219"/>
      <c r="B57" s="4"/>
      <c r="C57" s="43"/>
      <c r="D57" s="13"/>
      <c r="E57" s="74"/>
      <c r="F57" s="63"/>
      <c r="G57" s="63"/>
      <c r="H57" s="63"/>
      <c r="I57" s="63"/>
      <c r="J57" s="63"/>
      <c r="K57" s="63"/>
      <c r="L57" s="63"/>
      <c r="M57" s="63"/>
      <c r="N57" s="63"/>
      <c r="O57" s="63"/>
      <c r="P57" s="63"/>
      <c r="Q57" s="63"/>
      <c r="R57" s="63"/>
      <c r="S57" s="63"/>
      <c r="T57" s="63"/>
      <c r="U57" s="63"/>
      <c r="V57" s="63"/>
      <c r="W57" s="63"/>
      <c r="X57" s="63"/>
      <c r="Y57" s="63"/>
      <c r="Z57" s="63"/>
      <c r="AA57" s="63"/>
      <c r="AB57" s="63"/>
      <c r="AC57" s="63"/>
      <c r="AD57" s="63"/>
      <c r="AE57" s="74"/>
      <c r="AF57" s="3"/>
      <c r="AG57" s="2"/>
    </row>
    <row r="58" spans="1:33" ht="12" customHeight="1" x14ac:dyDescent="0.2">
      <c r="A58" s="219"/>
      <c r="B58" s="4"/>
      <c r="C58" s="43"/>
      <c r="D58" s="13"/>
      <c r="E58" s="74"/>
      <c r="F58" s="63"/>
      <c r="G58" s="63"/>
      <c r="H58" s="63"/>
      <c r="I58" s="63"/>
      <c r="J58" s="63"/>
      <c r="K58" s="63"/>
      <c r="L58" s="63"/>
      <c r="M58" s="63"/>
      <c r="N58" s="63"/>
      <c r="O58" s="63"/>
      <c r="P58" s="63"/>
      <c r="Q58" s="63"/>
      <c r="R58" s="63"/>
      <c r="S58" s="63"/>
      <c r="T58" s="63"/>
      <c r="U58" s="63"/>
      <c r="V58" s="63"/>
      <c r="W58" s="63"/>
      <c r="X58" s="63"/>
      <c r="Y58" s="63"/>
      <c r="Z58" s="63"/>
      <c r="AA58" s="63"/>
      <c r="AB58" s="63"/>
      <c r="AC58" s="63"/>
      <c r="AD58" s="63"/>
      <c r="AE58" s="74"/>
      <c r="AF58" s="3"/>
      <c r="AG58" s="2"/>
    </row>
    <row r="59" spans="1:33" ht="12" customHeight="1" x14ac:dyDescent="0.2">
      <c r="A59" s="219"/>
      <c r="B59" s="4"/>
      <c r="C59" s="43"/>
      <c r="D59" s="13"/>
      <c r="E59" s="74"/>
      <c r="F59" s="63"/>
      <c r="G59" s="63"/>
      <c r="H59" s="63"/>
      <c r="I59" s="63"/>
      <c r="J59" s="63"/>
      <c r="K59" s="63"/>
      <c r="L59" s="63"/>
      <c r="M59" s="63"/>
      <c r="N59" s="63"/>
      <c r="O59" s="63"/>
      <c r="P59" s="63"/>
      <c r="Q59" s="63"/>
      <c r="R59" s="63"/>
      <c r="S59" s="63"/>
      <c r="T59" s="63"/>
      <c r="U59" s="63"/>
      <c r="V59" s="63"/>
      <c r="W59" s="63"/>
      <c r="X59" s="63"/>
      <c r="Y59" s="63"/>
      <c r="Z59" s="63"/>
      <c r="AA59" s="63"/>
      <c r="AB59" s="63"/>
      <c r="AC59" s="63"/>
      <c r="AD59" s="63"/>
      <c r="AE59" s="74"/>
      <c r="AF59" s="3"/>
      <c r="AG59" s="2"/>
    </row>
    <row r="60" spans="1:33" ht="12" customHeight="1" x14ac:dyDescent="0.2">
      <c r="A60" s="219"/>
      <c r="B60" s="4"/>
      <c r="C60" s="43"/>
      <c r="D60" s="13"/>
      <c r="E60" s="74"/>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74"/>
      <c r="AF60" s="3"/>
      <c r="AG60" s="2"/>
    </row>
    <row r="61" spans="1:33" ht="12" customHeight="1" x14ac:dyDescent="0.2">
      <c r="A61" s="219"/>
      <c r="B61" s="4"/>
      <c r="C61" s="43"/>
      <c r="D61" s="13"/>
      <c r="E61" s="74"/>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74"/>
      <c r="AF61" s="3"/>
      <c r="AG61" s="2"/>
    </row>
    <row r="62" spans="1:33" ht="12" customHeight="1" x14ac:dyDescent="0.2">
      <c r="A62" s="219"/>
      <c r="B62" s="4"/>
      <c r="C62" s="43"/>
      <c r="D62" s="13"/>
      <c r="E62" s="74"/>
      <c r="F62" s="63"/>
      <c r="G62" s="63"/>
      <c r="H62" s="63"/>
      <c r="I62" s="63"/>
      <c r="J62" s="63"/>
      <c r="K62" s="63"/>
      <c r="L62" s="63"/>
      <c r="M62" s="63"/>
      <c r="N62" s="63"/>
      <c r="O62" s="63"/>
      <c r="P62" s="63"/>
      <c r="Q62" s="63"/>
      <c r="R62" s="63"/>
      <c r="S62" s="63"/>
      <c r="T62" s="63"/>
      <c r="U62" s="63"/>
      <c r="V62" s="63"/>
      <c r="W62" s="63"/>
      <c r="X62" s="63"/>
      <c r="Y62" s="63"/>
      <c r="Z62" s="63"/>
      <c r="AA62" s="63"/>
      <c r="AB62" s="63"/>
      <c r="AC62" s="63"/>
      <c r="AD62" s="63"/>
      <c r="AE62" s="74"/>
      <c r="AF62" s="3"/>
      <c r="AG62" s="2"/>
    </row>
    <row r="63" spans="1:33" ht="12" customHeight="1" x14ac:dyDescent="0.2">
      <c r="A63" s="219"/>
      <c r="B63" s="4"/>
      <c r="C63" s="43"/>
      <c r="D63" s="13"/>
      <c r="E63" s="74"/>
      <c r="F63" s="63"/>
      <c r="G63" s="63"/>
      <c r="H63" s="63"/>
      <c r="I63" s="63"/>
      <c r="J63" s="63"/>
      <c r="K63" s="63"/>
      <c r="L63" s="63"/>
      <c r="M63" s="63"/>
      <c r="N63" s="63"/>
      <c r="O63" s="63"/>
      <c r="P63" s="63"/>
      <c r="Q63" s="63"/>
      <c r="R63" s="63"/>
      <c r="S63" s="63"/>
      <c r="T63" s="63"/>
      <c r="U63" s="63"/>
      <c r="V63" s="63"/>
      <c r="W63" s="63"/>
      <c r="X63" s="63"/>
      <c r="Y63" s="63"/>
      <c r="Z63" s="63"/>
      <c r="AA63" s="63"/>
      <c r="AB63" s="63"/>
      <c r="AC63" s="63"/>
      <c r="AD63" s="63"/>
      <c r="AE63" s="74"/>
      <c r="AF63" s="3"/>
      <c r="AG63" s="2"/>
    </row>
    <row r="64" spans="1:33" ht="12" customHeight="1" x14ac:dyDescent="0.2">
      <c r="A64" s="219"/>
      <c r="B64" s="4"/>
      <c r="C64" s="43"/>
      <c r="D64" s="13"/>
      <c r="E64" s="74"/>
      <c r="F64" s="63"/>
      <c r="G64" s="63"/>
      <c r="H64" s="63"/>
      <c r="I64" s="63"/>
      <c r="J64" s="63"/>
      <c r="K64" s="63"/>
      <c r="L64" s="63"/>
      <c r="M64" s="63"/>
      <c r="N64" s="63"/>
      <c r="O64" s="63"/>
      <c r="P64" s="63"/>
      <c r="Q64" s="63"/>
      <c r="R64" s="63"/>
      <c r="S64" s="63"/>
      <c r="T64" s="63"/>
      <c r="U64" s="63"/>
      <c r="V64" s="63"/>
      <c r="W64" s="63"/>
      <c r="X64" s="63"/>
      <c r="Y64" s="63"/>
      <c r="Z64" s="63"/>
      <c r="AA64" s="63"/>
      <c r="AB64" s="63"/>
      <c r="AC64" s="63"/>
      <c r="AD64" s="63"/>
      <c r="AE64" s="74"/>
      <c r="AF64" s="3"/>
      <c r="AG64" s="2"/>
    </row>
    <row r="65" spans="1:33" ht="12" customHeight="1" x14ac:dyDescent="0.2">
      <c r="A65" s="219"/>
      <c r="B65" s="4"/>
      <c r="C65" s="43"/>
      <c r="D65" s="13"/>
      <c r="E65" s="74"/>
      <c r="F65" s="63"/>
      <c r="G65" s="63"/>
      <c r="H65" s="63"/>
      <c r="I65" s="63"/>
      <c r="J65" s="63"/>
      <c r="K65" s="63"/>
      <c r="L65" s="63"/>
      <c r="M65" s="63"/>
      <c r="N65" s="63"/>
      <c r="O65" s="63"/>
      <c r="P65" s="63"/>
      <c r="Q65" s="63"/>
      <c r="R65" s="63"/>
      <c r="S65" s="63"/>
      <c r="T65" s="63"/>
      <c r="U65" s="63"/>
      <c r="V65" s="63"/>
      <c r="W65" s="63"/>
      <c r="X65" s="63"/>
      <c r="Y65" s="63"/>
      <c r="Z65" s="63"/>
      <c r="AA65" s="63"/>
      <c r="AB65" s="63"/>
      <c r="AC65" s="63"/>
      <c r="AD65" s="63"/>
      <c r="AE65" s="74"/>
      <c r="AF65" s="3"/>
      <c r="AG65" s="2"/>
    </row>
    <row r="66" spans="1:33" ht="12" customHeight="1" x14ac:dyDescent="0.2">
      <c r="A66" s="219"/>
      <c r="B66" s="4"/>
      <c r="C66" s="43"/>
      <c r="D66" s="13"/>
      <c r="E66" s="74"/>
      <c r="F66" s="63"/>
      <c r="G66" s="63"/>
      <c r="H66" s="63"/>
      <c r="I66" s="63"/>
      <c r="J66" s="63"/>
      <c r="K66" s="63"/>
      <c r="L66" s="63"/>
      <c r="M66" s="63"/>
      <c r="N66" s="63"/>
      <c r="O66" s="63"/>
      <c r="P66" s="63"/>
      <c r="Q66" s="63"/>
      <c r="R66" s="63"/>
      <c r="S66" s="63"/>
      <c r="T66" s="63"/>
      <c r="U66" s="63"/>
      <c r="V66" s="63"/>
      <c r="W66" s="63"/>
      <c r="X66" s="63"/>
      <c r="Y66" s="63"/>
      <c r="Z66" s="63"/>
      <c r="AA66" s="63"/>
      <c r="AB66" s="63"/>
      <c r="AC66" s="63"/>
      <c r="AD66" s="63"/>
      <c r="AE66" s="74"/>
      <c r="AF66" s="3"/>
      <c r="AG66" s="2"/>
    </row>
    <row r="67" spans="1:33" ht="12" customHeight="1" x14ac:dyDescent="0.2">
      <c r="A67" s="219"/>
      <c r="B67" s="4"/>
      <c r="C67" s="43"/>
      <c r="D67" s="13"/>
      <c r="E67" s="74"/>
      <c r="F67" s="63"/>
      <c r="G67" s="63"/>
      <c r="H67" s="63"/>
      <c r="I67" s="63"/>
      <c r="J67" s="63"/>
      <c r="K67" s="63"/>
      <c r="L67" s="63"/>
      <c r="M67" s="63"/>
      <c r="N67" s="63"/>
      <c r="O67" s="63"/>
      <c r="P67" s="63"/>
      <c r="Q67" s="63"/>
      <c r="R67" s="63"/>
      <c r="S67" s="63"/>
      <c r="T67" s="63"/>
      <c r="U67" s="63"/>
      <c r="V67" s="63"/>
      <c r="W67" s="63"/>
      <c r="X67" s="63"/>
      <c r="Y67" s="63"/>
      <c r="Z67" s="63"/>
      <c r="AA67" s="63"/>
      <c r="AB67" s="63"/>
      <c r="AC67" s="63"/>
      <c r="AD67" s="63"/>
      <c r="AE67" s="74"/>
      <c r="AF67" s="3"/>
      <c r="AG67" s="2"/>
    </row>
    <row r="68" spans="1:33" ht="12" customHeight="1" x14ac:dyDescent="0.2">
      <c r="A68" s="219"/>
      <c r="B68" s="4"/>
      <c r="C68" s="43"/>
      <c r="D68" s="13"/>
      <c r="E68" s="74"/>
      <c r="F68" s="63"/>
      <c r="G68" s="63"/>
      <c r="H68" s="63"/>
      <c r="I68" s="63"/>
      <c r="J68" s="63"/>
      <c r="K68" s="63"/>
      <c r="L68" s="63"/>
      <c r="M68" s="63"/>
      <c r="N68" s="63"/>
      <c r="O68" s="63"/>
      <c r="P68" s="63"/>
      <c r="Q68" s="63"/>
      <c r="R68" s="63"/>
      <c r="S68" s="63"/>
      <c r="T68" s="63"/>
      <c r="U68" s="63"/>
      <c r="V68" s="63"/>
      <c r="W68" s="63"/>
      <c r="X68" s="63"/>
      <c r="Y68" s="63"/>
      <c r="Z68" s="63"/>
      <c r="AA68" s="63"/>
      <c r="AB68" s="63"/>
      <c r="AC68" s="63"/>
      <c r="AD68" s="63"/>
      <c r="AE68" s="74"/>
      <c r="AF68" s="3"/>
      <c r="AG68" s="4"/>
    </row>
    <row r="69" spans="1:33" s="67" customFormat="1" ht="9" customHeight="1" x14ac:dyDescent="0.15">
      <c r="A69" s="366"/>
      <c r="B69" s="66"/>
      <c r="C69" s="69"/>
      <c r="D69" s="21"/>
      <c r="E69" s="70"/>
      <c r="F69" s="70"/>
      <c r="G69" s="70"/>
      <c r="H69" s="75"/>
      <c r="I69" s="75"/>
      <c r="J69" s="75"/>
      <c r="K69" s="75"/>
      <c r="L69" s="75"/>
      <c r="M69" s="75"/>
      <c r="N69" s="75"/>
      <c r="O69" s="75"/>
      <c r="P69" s="75"/>
      <c r="Q69" s="75"/>
      <c r="R69" s="75"/>
      <c r="S69" s="75"/>
      <c r="T69" s="75"/>
      <c r="U69" s="75"/>
      <c r="V69" s="75"/>
      <c r="W69" s="75"/>
      <c r="X69" s="75"/>
      <c r="Y69" s="75"/>
      <c r="Z69" s="75"/>
      <c r="AA69" s="75"/>
      <c r="AB69" s="75"/>
      <c r="AC69" s="75"/>
      <c r="AD69" s="75"/>
      <c r="AE69" s="75"/>
      <c r="AF69" s="66"/>
      <c r="AG69" s="66"/>
    </row>
    <row r="70" spans="1:33" ht="11.25" customHeight="1" x14ac:dyDescent="0.2">
      <c r="A70" s="219"/>
      <c r="B70" s="1"/>
      <c r="C70" s="42"/>
      <c r="D70" s="13"/>
      <c r="E70" s="76"/>
      <c r="F70" s="76"/>
      <c r="G70" s="76"/>
      <c r="H70" s="76"/>
      <c r="I70" s="76"/>
      <c r="J70" s="76"/>
      <c r="K70" s="76"/>
      <c r="L70" s="76"/>
      <c r="M70" s="76"/>
      <c r="N70" s="76"/>
      <c r="O70" s="76"/>
      <c r="P70" s="76"/>
      <c r="Q70" s="76"/>
      <c r="R70" s="76"/>
      <c r="S70" s="76"/>
      <c r="T70" s="76"/>
      <c r="U70" s="76"/>
      <c r="V70" s="75"/>
      <c r="W70" s="76"/>
      <c r="X70" s="76"/>
      <c r="Y70" s="76"/>
      <c r="Z70" s="76"/>
      <c r="AA70" s="76"/>
      <c r="AB70" s="76"/>
      <c r="AC70" s="76"/>
      <c r="AD70" s="76"/>
      <c r="AE70" s="76"/>
      <c r="AF70" s="3"/>
      <c r="AG70" s="4"/>
    </row>
    <row r="71" spans="1:33" ht="13.5" customHeight="1" x14ac:dyDescent="0.2">
      <c r="A71" s="219"/>
      <c r="B71" s="369">
        <v>22</v>
      </c>
      <c r="C71" s="1675">
        <v>42461</v>
      </c>
      <c r="D71" s="1676"/>
      <c r="E71" s="1676"/>
      <c r="F71" s="1676"/>
      <c r="G71" s="1672"/>
      <c r="H71" s="1673"/>
      <c r="I71" s="4"/>
      <c r="J71" s="4"/>
      <c r="K71" s="4"/>
      <c r="L71" s="4"/>
      <c r="M71" s="4"/>
      <c r="N71" s="4"/>
      <c r="O71" s="4"/>
      <c r="P71" s="4"/>
      <c r="Q71" s="4"/>
      <c r="R71" s="4"/>
      <c r="S71" s="4"/>
      <c r="T71" s="4"/>
      <c r="U71" s="4"/>
      <c r="V71" s="75"/>
      <c r="W71" s="4"/>
      <c r="X71" s="4"/>
      <c r="Y71" s="4"/>
      <c r="Z71" s="4"/>
      <c r="AA71" s="4"/>
      <c r="AB71" s="4"/>
      <c r="AC71" s="4"/>
      <c r="AD71" s="4"/>
      <c r="AE71" s="4"/>
      <c r="AF71" s="4"/>
      <c r="AG71" s="4"/>
    </row>
  </sheetData>
  <customSheetViews>
    <customSheetView guid="{87E9DA1B-1CEB-458D-87A5-C4E38BAE485A}" showPageBreaks="1" printArea="1" hiddenRows="1" topLeftCell="A34">
      <selection activeCell="EW151" sqref="EW151:FA155"/>
      <pageMargins left="0.15748031496062992" right="0.15748031496062992" top="0.19685039370078741" bottom="0.19685039370078741" header="0" footer="0"/>
      <printOptions horizontalCentered="1"/>
      <pageSetup paperSize="9" orientation="portrait" r:id="rId1"/>
      <headerFooter alignWithMargins="0"/>
    </customSheetView>
    <customSheetView guid="{5859C3A0-D6FB-40D9-B6C2-346CB5A63A0A}" hiddenRows="1" topLeftCell="A34">
      <selection activeCell="EW151" sqref="EW151:FA155"/>
      <pageMargins left="0.15748031496062992" right="0.15748031496062992" top="0.19685039370078741" bottom="0.19685039370078741" header="0" footer="0"/>
      <printOptions horizontalCentered="1"/>
      <pageSetup paperSize="9" orientation="portrait" r:id="rId2"/>
      <headerFooter alignWithMargins="0"/>
    </customSheetView>
    <customSheetView guid="{D8E90C30-C61D-40A7-989F-8651AA8E91E2}" hiddenRows="1" topLeftCell="A34">
      <selection activeCell="EW151" sqref="EW151:FA155"/>
      <pageMargins left="0.15748031496062992" right="0.15748031496062992" top="0.19685039370078741" bottom="0.19685039370078741" header="0" footer="0"/>
      <printOptions horizontalCentered="1"/>
      <pageSetup paperSize="9" orientation="portrait" r:id="rId3"/>
      <headerFooter alignWithMargins="0"/>
    </customSheetView>
  </customSheetViews>
  <mergeCells count="9">
    <mergeCell ref="X1:AF1"/>
    <mergeCell ref="G71:H71"/>
    <mergeCell ref="B2:D2"/>
    <mergeCell ref="F45:V45"/>
    <mergeCell ref="F6:V6"/>
    <mergeCell ref="C71:F71"/>
    <mergeCell ref="X6:AD6"/>
    <mergeCell ref="X45:AD45"/>
    <mergeCell ref="F5:L5"/>
  </mergeCells>
  <phoneticPr fontId="5" type="noConversion"/>
  <printOptions horizontalCentered="1"/>
  <pageMargins left="0.15748031496062992" right="0.15748031496062992" top="0.19685039370078741" bottom="0.19685039370078741" header="0" footer="0"/>
  <pageSetup paperSize="9" orientation="portrait" r:id="rId4"/>
  <headerFooter alignWithMargins="0"/>
  <drawing r:id="rId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23" enableFormatConditionsCalculation="0">
    <tabColor indexed="55"/>
  </sheetPr>
  <dimension ref="A1:AG73"/>
  <sheetViews>
    <sheetView workbookViewId="0"/>
  </sheetViews>
  <sheetFormatPr defaultRowHeight="12.75" x14ac:dyDescent="0.2"/>
  <cols>
    <col min="1" max="1" width="1" customWidth="1"/>
    <col min="2" max="2" width="2.5703125" customWidth="1"/>
    <col min="3" max="3" width="3" customWidth="1"/>
    <col min="4" max="4" width="9.85546875" customWidth="1"/>
    <col min="5" max="5" width="0.5703125" customWidth="1"/>
    <col min="6" max="6" width="5.85546875" customWidth="1"/>
    <col min="7" max="7" width="0.5703125" customWidth="1"/>
    <col min="8" max="8" width="5.85546875" customWidth="1"/>
    <col min="9" max="9" width="0.5703125" customWidth="1"/>
    <col min="10" max="10" width="5.7109375" customWidth="1"/>
    <col min="11" max="11" width="0.5703125" customWidth="1"/>
    <col min="12" max="12" width="5.5703125" customWidth="1"/>
    <col min="13" max="13" width="0.42578125" customWidth="1"/>
    <col min="14" max="14" width="5.7109375" customWidth="1"/>
    <col min="15" max="15" width="0.5703125" customWidth="1"/>
    <col min="16" max="16" width="5.7109375" customWidth="1"/>
    <col min="17" max="17" width="0.5703125" customWidth="1"/>
    <col min="18" max="18" width="5.7109375" customWidth="1"/>
    <col min="19" max="19" width="0.5703125" customWidth="1"/>
    <col min="20" max="20" width="5.7109375" customWidth="1"/>
    <col min="21" max="21" width="0.5703125" customWidth="1"/>
    <col min="22" max="22" width="5.7109375" style="53" customWidth="1"/>
    <col min="23" max="23" width="0.5703125" customWidth="1"/>
    <col min="24" max="24" width="5.5703125" customWidth="1"/>
    <col min="25" max="25" width="0.5703125" customWidth="1"/>
    <col min="26" max="26" width="5.7109375" customWidth="1"/>
    <col min="27" max="27" width="0.5703125" customWidth="1"/>
    <col min="28" max="28" width="5.7109375" customWidth="1"/>
    <col min="29" max="29" width="0.5703125" customWidth="1"/>
    <col min="30" max="30" width="5.7109375" customWidth="1"/>
    <col min="31" max="31" width="0.5703125" customWidth="1"/>
    <col min="32" max="32" width="2.5703125" customWidth="1"/>
    <col min="33" max="33" width="1" customWidth="1"/>
  </cols>
  <sheetData>
    <row r="1" spans="1:33" ht="13.5" customHeight="1" x14ac:dyDescent="0.2">
      <c r="A1" s="2"/>
      <c r="B1" s="1561" t="s">
        <v>325</v>
      </c>
      <c r="C1" s="1561"/>
      <c r="D1" s="1561"/>
      <c r="E1" s="1561"/>
      <c r="F1" s="1561"/>
      <c r="G1" s="1561"/>
      <c r="H1" s="1561"/>
      <c r="I1" s="218"/>
      <c r="J1" s="218"/>
      <c r="K1" s="218"/>
      <c r="L1" s="218"/>
      <c r="M1" s="218"/>
      <c r="N1" s="218"/>
      <c r="O1" s="218"/>
      <c r="P1" s="218"/>
      <c r="Q1" s="218"/>
      <c r="R1" s="218"/>
      <c r="S1" s="218"/>
      <c r="T1" s="218"/>
      <c r="U1" s="218"/>
      <c r="V1" s="218"/>
      <c r="W1" s="218"/>
      <c r="X1" s="266"/>
      <c r="Y1" s="222"/>
      <c r="Z1" s="222"/>
      <c r="AA1" s="222"/>
      <c r="AB1" s="222"/>
      <c r="AC1" s="222"/>
      <c r="AD1" s="222"/>
      <c r="AE1" s="222"/>
      <c r="AF1" s="222"/>
      <c r="AG1" s="2"/>
    </row>
    <row r="2" spans="1:33" ht="6" customHeight="1" x14ac:dyDescent="0.2">
      <c r="A2" s="2"/>
      <c r="B2" s="1502"/>
      <c r="C2" s="1502"/>
      <c r="D2" s="1502"/>
      <c r="E2" s="16"/>
      <c r="F2" s="16"/>
      <c r="G2" s="16"/>
      <c r="H2" s="16"/>
      <c r="I2" s="16"/>
      <c r="J2" s="216"/>
      <c r="K2" s="216"/>
      <c r="L2" s="216"/>
      <c r="M2" s="216"/>
      <c r="N2" s="216"/>
      <c r="O2" s="216"/>
      <c r="P2" s="216"/>
      <c r="Q2" s="216"/>
      <c r="R2" s="216"/>
      <c r="S2" s="216"/>
      <c r="T2" s="216"/>
      <c r="U2" s="216"/>
      <c r="V2" s="216"/>
      <c r="W2" s="216"/>
      <c r="X2" s="216"/>
      <c r="Y2" s="216"/>
      <c r="Z2" s="4"/>
      <c r="AA2" s="4"/>
      <c r="AB2" s="4"/>
      <c r="AC2" s="4"/>
      <c r="AD2" s="4"/>
      <c r="AE2" s="4"/>
      <c r="AF2" s="4"/>
      <c r="AG2" s="227"/>
    </row>
    <row r="3" spans="1:33" ht="12" customHeight="1" x14ac:dyDescent="0.2">
      <c r="A3" s="2"/>
      <c r="B3" s="4"/>
      <c r="C3" s="4"/>
      <c r="D3" s="4"/>
      <c r="E3" s="4"/>
      <c r="F3" s="4"/>
      <c r="G3" s="4"/>
      <c r="H3" s="4"/>
      <c r="I3" s="4"/>
      <c r="J3" s="4"/>
      <c r="K3" s="4"/>
      <c r="L3" s="4"/>
      <c r="M3" s="4"/>
      <c r="N3" s="4"/>
      <c r="O3" s="4"/>
      <c r="P3" s="4"/>
      <c r="Q3" s="4"/>
      <c r="R3" s="4"/>
      <c r="S3" s="4"/>
      <c r="T3" s="4"/>
      <c r="U3" s="4"/>
      <c r="V3" s="4"/>
      <c r="W3" s="4"/>
      <c r="X3" s="4"/>
      <c r="Y3" s="4"/>
      <c r="Z3" s="4"/>
      <c r="AA3" s="4"/>
      <c r="AB3" s="17"/>
      <c r="AC3" s="4"/>
      <c r="AD3" s="17"/>
      <c r="AE3" s="4"/>
      <c r="AF3" s="4"/>
      <c r="AG3" s="227"/>
    </row>
    <row r="4" spans="1:33" s="7" customFormat="1" ht="13.5" customHeight="1" x14ac:dyDescent="0.2">
      <c r="A4" s="6"/>
      <c r="B4" s="14"/>
      <c r="C4" s="77"/>
      <c r="D4" s="71"/>
      <c r="E4" s="71"/>
      <c r="F4" s="71"/>
      <c r="G4" s="71"/>
      <c r="H4" s="71"/>
      <c r="I4" s="71"/>
      <c r="J4" s="71"/>
      <c r="K4" s="71"/>
      <c r="L4" s="71"/>
      <c r="M4" s="71"/>
      <c r="N4" s="71"/>
      <c r="O4" s="71"/>
      <c r="P4" s="71"/>
      <c r="Q4" s="71"/>
      <c r="R4" s="78"/>
      <c r="S4" s="78"/>
      <c r="T4" s="78"/>
      <c r="U4" s="78"/>
      <c r="V4" s="78"/>
      <c r="W4" s="78"/>
      <c r="X4" s="78"/>
      <c r="Y4" s="78"/>
      <c r="Z4" s="78"/>
      <c r="AA4" s="78"/>
      <c r="AB4" s="78"/>
      <c r="AC4" s="78"/>
      <c r="AD4" s="78"/>
      <c r="AE4" s="78"/>
      <c r="AF4" s="4"/>
      <c r="AG4" s="226"/>
    </row>
    <row r="5" spans="1:33" ht="3.75" customHeight="1" x14ac:dyDescent="0.2">
      <c r="A5" s="2"/>
      <c r="B5" s="4"/>
      <c r="C5" s="8"/>
      <c r="D5" s="8"/>
      <c r="E5" s="8"/>
      <c r="F5" s="1677"/>
      <c r="G5" s="1677"/>
      <c r="H5" s="1677"/>
      <c r="I5" s="1677"/>
      <c r="J5" s="1677"/>
      <c r="K5" s="1677"/>
      <c r="L5" s="1677"/>
      <c r="M5" s="8"/>
      <c r="N5" s="8"/>
      <c r="O5" s="8"/>
      <c r="P5" s="8"/>
      <c r="Q5" s="8"/>
      <c r="R5" s="3"/>
      <c r="S5" s="3"/>
      <c r="T5" s="3"/>
      <c r="U5" s="61"/>
      <c r="V5" s="3"/>
      <c r="W5" s="3"/>
      <c r="X5" s="3"/>
      <c r="Y5" s="3"/>
      <c r="Z5" s="3"/>
      <c r="AA5" s="3"/>
      <c r="AB5" s="3"/>
      <c r="AC5" s="3"/>
      <c r="AD5" s="3"/>
      <c r="AE5" s="3"/>
      <c r="AF5" s="4"/>
      <c r="AG5" s="227"/>
    </row>
    <row r="6" spans="1:33" ht="9.75" customHeight="1" x14ac:dyDescent="0.2">
      <c r="A6" s="2"/>
      <c r="B6" s="4"/>
      <c r="C6" s="8"/>
      <c r="D6" s="8"/>
      <c r="E6" s="10"/>
      <c r="F6" s="1674"/>
      <c r="G6" s="1674"/>
      <c r="H6" s="1674"/>
      <c r="I6" s="1674"/>
      <c r="J6" s="1674"/>
      <c r="K6" s="1674"/>
      <c r="L6" s="1674"/>
      <c r="M6" s="1674"/>
      <c r="N6" s="1674"/>
      <c r="O6" s="1674"/>
      <c r="P6" s="1674"/>
      <c r="Q6" s="1674"/>
      <c r="R6" s="1674"/>
      <c r="S6" s="1674"/>
      <c r="T6" s="1674"/>
      <c r="U6" s="1674"/>
      <c r="V6" s="1674"/>
      <c r="W6" s="10"/>
      <c r="X6" s="1674"/>
      <c r="Y6" s="1674"/>
      <c r="Z6" s="1674"/>
      <c r="AA6" s="1674"/>
      <c r="AB6" s="1674"/>
      <c r="AC6" s="1674"/>
      <c r="AD6" s="1674"/>
      <c r="AE6" s="10"/>
      <c r="AF6" s="4"/>
      <c r="AG6" s="227"/>
    </row>
    <row r="7" spans="1:33" ht="12.75" customHeight="1" x14ac:dyDescent="0.2">
      <c r="A7" s="2"/>
      <c r="B7" s="4"/>
      <c r="C7" s="8"/>
      <c r="D7" s="8"/>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3"/>
      <c r="AG7" s="227"/>
    </row>
    <row r="8" spans="1:33" s="50" customFormat="1" ht="13.5" hidden="1" customHeight="1" x14ac:dyDescent="0.2">
      <c r="A8" s="47"/>
      <c r="B8" s="48"/>
      <c r="C8" s="1678"/>
      <c r="D8" s="1678"/>
      <c r="E8" s="56"/>
      <c r="F8" s="56"/>
      <c r="G8" s="56"/>
      <c r="H8" s="56"/>
      <c r="I8" s="56"/>
      <c r="J8" s="56"/>
      <c r="K8" s="56"/>
      <c r="L8" s="56"/>
      <c r="M8" s="56"/>
      <c r="N8" s="56"/>
      <c r="O8" s="56"/>
      <c r="P8" s="56"/>
      <c r="Q8" s="56"/>
      <c r="R8" s="56"/>
      <c r="S8" s="56"/>
      <c r="T8" s="56"/>
      <c r="U8" s="56"/>
      <c r="V8" s="56"/>
      <c r="W8" s="56"/>
      <c r="X8" s="56"/>
      <c r="Y8" s="56"/>
      <c r="Z8" s="56"/>
      <c r="AA8" s="56"/>
      <c r="AB8" s="56"/>
      <c r="AC8" s="56"/>
      <c r="AD8" s="56"/>
      <c r="AE8" s="56"/>
      <c r="AF8" s="64"/>
      <c r="AG8" s="343"/>
    </row>
    <row r="9" spans="1:33" s="50" customFormat="1" ht="6" hidden="1" customHeight="1" x14ac:dyDescent="0.2">
      <c r="A9" s="47"/>
      <c r="B9" s="48"/>
      <c r="C9" s="55"/>
      <c r="D9" s="55"/>
      <c r="E9" s="51"/>
      <c r="F9" s="51"/>
      <c r="G9" s="51"/>
      <c r="H9" s="51"/>
      <c r="I9" s="51"/>
      <c r="J9" s="51"/>
      <c r="K9" s="51"/>
      <c r="L9" s="51"/>
      <c r="M9" s="51"/>
      <c r="N9" s="51"/>
      <c r="O9" s="51"/>
      <c r="P9" s="51"/>
      <c r="Q9" s="51"/>
      <c r="R9" s="51"/>
      <c r="S9" s="51"/>
      <c r="T9" s="51"/>
      <c r="U9" s="51"/>
      <c r="V9" s="51"/>
      <c r="W9" s="51"/>
      <c r="X9" s="51"/>
      <c r="Y9" s="51"/>
      <c r="Z9" s="51"/>
      <c r="AA9" s="51"/>
      <c r="AB9" s="51"/>
      <c r="AC9" s="51"/>
      <c r="AD9" s="51"/>
      <c r="AE9" s="51"/>
      <c r="AF9" s="64"/>
      <c r="AG9" s="343"/>
    </row>
    <row r="10" spans="1:33" s="62" customFormat="1" ht="15" customHeight="1" x14ac:dyDescent="0.2">
      <c r="A10" s="58"/>
      <c r="B10" s="79"/>
      <c r="C10" s="59"/>
      <c r="D10" s="60"/>
      <c r="E10" s="61"/>
      <c r="F10" s="61"/>
      <c r="G10" s="61"/>
      <c r="H10" s="61"/>
      <c r="I10" s="61"/>
      <c r="J10" s="61"/>
      <c r="K10" s="61"/>
      <c r="L10" s="61"/>
      <c r="M10" s="61"/>
      <c r="N10" s="61"/>
      <c r="O10" s="61"/>
      <c r="P10" s="61"/>
      <c r="Q10" s="61"/>
      <c r="R10" s="61"/>
      <c r="S10" s="61"/>
      <c r="T10" s="61"/>
      <c r="U10" s="61"/>
      <c r="V10" s="61"/>
      <c r="W10" s="61"/>
      <c r="X10" s="61"/>
      <c r="Y10" s="61"/>
      <c r="Z10" s="61"/>
      <c r="AA10" s="61"/>
      <c r="AB10" s="61"/>
      <c r="AC10" s="61"/>
      <c r="AD10" s="61"/>
      <c r="AE10" s="61"/>
      <c r="AF10" s="73"/>
      <c r="AG10" s="340"/>
    </row>
    <row r="11" spans="1:33" ht="12" customHeight="1" x14ac:dyDescent="0.2">
      <c r="A11" s="2"/>
      <c r="B11" s="4"/>
      <c r="C11" s="43"/>
      <c r="D11" s="13"/>
      <c r="E11" s="74"/>
      <c r="F11" s="74"/>
      <c r="G11" s="74"/>
      <c r="H11" s="74"/>
      <c r="I11" s="74"/>
      <c r="J11" s="74"/>
      <c r="K11" s="74"/>
      <c r="L11" s="74"/>
      <c r="M11" s="74"/>
      <c r="N11" s="74"/>
      <c r="O11" s="74"/>
      <c r="P11" s="74"/>
      <c r="Q11" s="74"/>
      <c r="R11" s="74"/>
      <c r="S11" s="74"/>
      <c r="T11" s="74"/>
      <c r="U11" s="74"/>
      <c r="V11" s="74"/>
      <c r="W11" s="74"/>
      <c r="X11" s="74"/>
      <c r="Y11" s="74"/>
      <c r="Z11" s="74"/>
      <c r="AA11" s="74"/>
      <c r="AB11" s="22"/>
      <c r="AC11" s="74"/>
      <c r="AD11" s="22"/>
      <c r="AE11" s="74"/>
      <c r="AF11" s="3"/>
      <c r="AG11" s="227"/>
    </row>
    <row r="12" spans="1:33" ht="12" customHeight="1" x14ac:dyDescent="0.2">
      <c r="A12" s="2"/>
      <c r="B12" s="4"/>
      <c r="C12" s="43"/>
      <c r="D12" s="13"/>
      <c r="E12" s="74"/>
      <c r="F12" s="74"/>
      <c r="G12" s="74"/>
      <c r="H12" s="74"/>
      <c r="I12" s="74"/>
      <c r="J12" s="74"/>
      <c r="K12" s="74"/>
      <c r="L12" s="74"/>
      <c r="M12" s="74"/>
      <c r="N12" s="74"/>
      <c r="O12" s="74"/>
      <c r="P12" s="74"/>
      <c r="Q12" s="74"/>
      <c r="R12" s="74"/>
      <c r="S12" s="74"/>
      <c r="T12" s="74"/>
      <c r="U12" s="74"/>
      <c r="V12" s="74"/>
      <c r="W12" s="74"/>
      <c r="X12" s="74"/>
      <c r="Y12" s="74"/>
      <c r="Z12" s="74"/>
      <c r="AA12" s="74"/>
      <c r="AB12" s="22"/>
      <c r="AC12" s="74"/>
      <c r="AD12" s="22"/>
      <c r="AE12" s="74"/>
      <c r="AF12" s="3"/>
      <c r="AG12" s="227"/>
    </row>
    <row r="13" spans="1:33" ht="12" customHeight="1" x14ac:dyDescent="0.2">
      <c r="A13" s="2"/>
      <c r="B13" s="4"/>
      <c r="C13" s="43"/>
      <c r="D13" s="13"/>
      <c r="E13" s="74"/>
      <c r="F13" s="74"/>
      <c r="G13" s="74"/>
      <c r="H13" s="74"/>
      <c r="I13" s="74"/>
      <c r="J13" s="74"/>
      <c r="K13" s="74"/>
      <c r="L13" s="74"/>
      <c r="M13" s="74"/>
      <c r="N13" s="74"/>
      <c r="O13" s="74"/>
      <c r="P13" s="74"/>
      <c r="Q13" s="74"/>
      <c r="R13" s="74"/>
      <c r="S13" s="74"/>
      <c r="T13" s="74"/>
      <c r="U13" s="74"/>
      <c r="V13" s="74"/>
      <c r="W13" s="74"/>
      <c r="X13" s="74"/>
      <c r="Y13" s="74"/>
      <c r="Z13" s="74"/>
      <c r="AA13" s="74"/>
      <c r="AB13" s="22"/>
      <c r="AC13" s="74"/>
      <c r="AD13" s="22"/>
      <c r="AE13" s="74"/>
      <c r="AF13" s="3"/>
      <c r="AG13" s="227"/>
    </row>
    <row r="14" spans="1:33" ht="12" customHeight="1" x14ac:dyDescent="0.2">
      <c r="A14" s="2"/>
      <c r="B14" s="4"/>
      <c r="C14" s="43"/>
      <c r="D14" s="13"/>
      <c r="E14" s="74"/>
      <c r="F14" s="74"/>
      <c r="G14" s="74"/>
      <c r="H14" s="74"/>
      <c r="I14" s="74"/>
      <c r="J14" s="74"/>
      <c r="K14" s="74"/>
      <c r="L14" s="74"/>
      <c r="M14" s="74"/>
      <c r="N14" s="74"/>
      <c r="O14" s="74"/>
      <c r="P14" s="74"/>
      <c r="Q14" s="74"/>
      <c r="R14" s="74"/>
      <c r="S14" s="74"/>
      <c r="T14" s="74"/>
      <c r="U14" s="74"/>
      <c r="V14" s="74"/>
      <c r="W14" s="74"/>
      <c r="X14" s="74"/>
      <c r="Y14" s="74"/>
      <c r="Z14" s="74"/>
      <c r="AA14" s="74"/>
      <c r="AB14" s="22"/>
      <c r="AC14" s="74"/>
      <c r="AD14" s="22"/>
      <c r="AE14" s="74"/>
      <c r="AF14" s="3"/>
      <c r="AG14" s="227"/>
    </row>
    <row r="15" spans="1:33" ht="12" customHeight="1" x14ac:dyDescent="0.2">
      <c r="A15" s="2"/>
      <c r="B15" s="4"/>
      <c r="C15" s="43"/>
      <c r="D15" s="13"/>
      <c r="E15" s="74"/>
      <c r="F15" s="74"/>
      <c r="G15" s="74"/>
      <c r="H15" s="74"/>
      <c r="I15" s="74"/>
      <c r="J15" s="74"/>
      <c r="K15" s="74"/>
      <c r="L15" s="74"/>
      <c r="M15" s="74"/>
      <c r="N15" s="74"/>
      <c r="O15" s="74"/>
      <c r="P15" s="74"/>
      <c r="Q15" s="74"/>
      <c r="R15" s="74"/>
      <c r="S15" s="74"/>
      <c r="T15" s="74"/>
      <c r="U15" s="74"/>
      <c r="V15" s="74"/>
      <c r="W15" s="74"/>
      <c r="X15" s="74"/>
      <c r="Y15" s="74"/>
      <c r="Z15" s="74"/>
      <c r="AA15" s="74"/>
      <c r="AB15" s="22"/>
      <c r="AC15" s="74"/>
      <c r="AD15" s="22"/>
      <c r="AE15" s="74"/>
      <c r="AF15" s="3"/>
      <c r="AG15" s="227"/>
    </row>
    <row r="16" spans="1:33" ht="12" customHeight="1" x14ac:dyDescent="0.2">
      <c r="A16" s="2"/>
      <c r="B16" s="4"/>
      <c r="C16" s="43"/>
      <c r="D16" s="13"/>
      <c r="E16" s="74"/>
      <c r="F16" s="74"/>
      <c r="G16" s="74"/>
      <c r="H16" s="74"/>
      <c r="I16" s="74"/>
      <c r="J16" s="74"/>
      <c r="K16" s="74"/>
      <c r="L16" s="74"/>
      <c r="M16" s="74"/>
      <c r="N16" s="74"/>
      <c r="O16" s="74"/>
      <c r="P16" s="74"/>
      <c r="Q16" s="74"/>
      <c r="R16" s="74"/>
      <c r="S16" s="74"/>
      <c r="T16" s="74"/>
      <c r="U16" s="74"/>
      <c r="V16" s="74"/>
      <c r="W16" s="74"/>
      <c r="X16" s="74"/>
      <c r="Y16" s="74"/>
      <c r="Z16" s="74"/>
      <c r="AA16" s="74"/>
      <c r="AB16" s="22"/>
      <c r="AC16" s="74"/>
      <c r="AD16" s="22"/>
      <c r="AE16" s="74"/>
      <c r="AF16" s="3"/>
      <c r="AG16" s="227"/>
    </row>
    <row r="17" spans="1:33" ht="12" customHeight="1" x14ac:dyDescent="0.2">
      <c r="A17" s="2"/>
      <c r="B17" s="4"/>
      <c r="C17" s="43"/>
      <c r="D17" s="13"/>
      <c r="E17" s="74"/>
      <c r="F17" s="74"/>
      <c r="G17" s="74"/>
      <c r="H17" s="74"/>
      <c r="I17" s="74"/>
      <c r="J17" s="74"/>
      <c r="K17" s="74"/>
      <c r="L17" s="74"/>
      <c r="M17" s="74"/>
      <c r="N17" s="74"/>
      <c r="O17" s="74"/>
      <c r="P17" s="74"/>
      <c r="Q17" s="74"/>
      <c r="R17" s="74"/>
      <c r="S17" s="74"/>
      <c r="T17" s="74"/>
      <c r="U17" s="74"/>
      <c r="V17" s="74"/>
      <c r="W17" s="74"/>
      <c r="X17" s="74"/>
      <c r="Y17" s="74"/>
      <c r="Z17" s="74"/>
      <c r="AA17" s="74"/>
      <c r="AB17" s="22"/>
      <c r="AC17" s="74"/>
      <c r="AD17" s="22"/>
      <c r="AE17" s="74"/>
      <c r="AF17" s="3"/>
      <c r="AG17" s="227"/>
    </row>
    <row r="18" spans="1:33" ht="12" customHeight="1" x14ac:dyDescent="0.2">
      <c r="A18" s="2"/>
      <c r="B18" s="4"/>
      <c r="C18" s="43"/>
      <c r="D18" s="13"/>
      <c r="E18" s="74"/>
      <c r="F18" s="74"/>
      <c r="G18" s="74"/>
      <c r="H18" s="74"/>
      <c r="I18" s="74"/>
      <c r="J18" s="74"/>
      <c r="K18" s="74"/>
      <c r="L18" s="74"/>
      <c r="M18" s="74"/>
      <c r="N18" s="74"/>
      <c r="O18" s="74"/>
      <c r="P18" s="74"/>
      <c r="Q18" s="74"/>
      <c r="R18" s="74"/>
      <c r="S18" s="74"/>
      <c r="T18" s="74"/>
      <c r="U18" s="74"/>
      <c r="V18" s="74"/>
      <c r="W18" s="74"/>
      <c r="X18" s="74"/>
      <c r="Y18" s="74"/>
      <c r="Z18" s="74"/>
      <c r="AA18" s="74"/>
      <c r="AB18" s="22"/>
      <c r="AC18" s="74"/>
      <c r="AD18" s="22"/>
      <c r="AE18" s="74"/>
      <c r="AF18" s="3"/>
      <c r="AG18" s="227"/>
    </row>
    <row r="19" spans="1:33" ht="12" customHeight="1" x14ac:dyDescent="0.2">
      <c r="A19" s="2"/>
      <c r="B19" s="4"/>
      <c r="C19" s="43"/>
      <c r="D19" s="13"/>
      <c r="E19" s="74"/>
      <c r="F19" s="74"/>
      <c r="G19" s="74"/>
      <c r="H19" s="74"/>
      <c r="I19" s="74"/>
      <c r="J19" s="74"/>
      <c r="K19" s="74"/>
      <c r="L19" s="74"/>
      <c r="M19" s="74"/>
      <c r="N19" s="74"/>
      <c r="O19" s="74"/>
      <c r="P19" s="74"/>
      <c r="Q19" s="74"/>
      <c r="R19" s="74"/>
      <c r="S19" s="74"/>
      <c r="T19" s="74"/>
      <c r="U19" s="74"/>
      <c r="V19" s="74"/>
      <c r="W19" s="74"/>
      <c r="X19" s="74"/>
      <c r="Y19" s="74"/>
      <c r="Z19" s="74"/>
      <c r="AA19" s="74"/>
      <c r="AB19" s="22"/>
      <c r="AC19" s="74"/>
      <c r="AD19" s="22"/>
      <c r="AE19" s="74"/>
      <c r="AF19" s="3"/>
      <c r="AG19" s="227"/>
    </row>
    <row r="20" spans="1:33" ht="12" customHeight="1" x14ac:dyDescent="0.2">
      <c r="A20" s="2"/>
      <c r="B20" s="4"/>
      <c r="C20" s="43"/>
      <c r="D20" s="13"/>
      <c r="E20" s="74"/>
      <c r="F20" s="74"/>
      <c r="G20" s="74"/>
      <c r="H20" s="74"/>
      <c r="I20" s="74"/>
      <c r="J20" s="74"/>
      <c r="K20" s="74"/>
      <c r="L20" s="74"/>
      <c r="M20" s="74"/>
      <c r="N20" s="74"/>
      <c r="O20" s="74"/>
      <c r="P20" s="74"/>
      <c r="Q20" s="74"/>
      <c r="R20" s="74"/>
      <c r="S20" s="74"/>
      <c r="T20" s="74"/>
      <c r="U20" s="74"/>
      <c r="V20" s="74"/>
      <c r="W20" s="74"/>
      <c r="X20" s="74"/>
      <c r="Y20" s="74"/>
      <c r="Z20" s="74"/>
      <c r="AA20" s="74"/>
      <c r="AB20" s="22"/>
      <c r="AC20" s="74"/>
      <c r="AD20" s="22"/>
      <c r="AE20" s="74"/>
      <c r="AF20" s="3"/>
      <c r="AG20" s="227"/>
    </row>
    <row r="21" spans="1:33" ht="12" customHeight="1" x14ac:dyDescent="0.2">
      <c r="A21" s="2"/>
      <c r="B21" s="4"/>
      <c r="C21" s="43"/>
      <c r="D21" s="13"/>
      <c r="E21" s="74"/>
      <c r="F21" s="74"/>
      <c r="G21" s="74"/>
      <c r="H21" s="74"/>
      <c r="I21" s="74"/>
      <c r="J21" s="74"/>
      <c r="K21" s="74"/>
      <c r="L21" s="74"/>
      <c r="M21" s="74"/>
      <c r="N21" s="74"/>
      <c r="O21" s="74"/>
      <c r="P21" s="74"/>
      <c r="Q21" s="74"/>
      <c r="R21" s="74"/>
      <c r="S21" s="74"/>
      <c r="T21" s="74"/>
      <c r="U21" s="74"/>
      <c r="V21" s="74"/>
      <c r="W21" s="74"/>
      <c r="X21" s="74"/>
      <c r="Y21" s="74"/>
      <c r="Z21" s="74"/>
      <c r="AA21" s="74"/>
      <c r="AB21" s="22"/>
      <c r="AC21" s="74"/>
      <c r="AD21" s="22"/>
      <c r="AE21" s="74"/>
      <c r="AF21" s="3"/>
      <c r="AG21" s="227"/>
    </row>
    <row r="22" spans="1:33" ht="12" customHeight="1" x14ac:dyDescent="0.2">
      <c r="A22" s="2"/>
      <c r="B22" s="4"/>
      <c r="C22" s="43"/>
      <c r="D22" s="13"/>
      <c r="E22" s="74"/>
      <c r="F22" s="74"/>
      <c r="G22" s="74"/>
      <c r="H22" s="74"/>
      <c r="I22" s="74"/>
      <c r="J22" s="74"/>
      <c r="K22" s="74"/>
      <c r="L22" s="74"/>
      <c r="M22" s="74"/>
      <c r="N22" s="74"/>
      <c r="O22" s="74"/>
      <c r="P22" s="74"/>
      <c r="Q22" s="74"/>
      <c r="R22" s="74"/>
      <c r="S22" s="74"/>
      <c r="T22" s="74"/>
      <c r="U22" s="74"/>
      <c r="V22" s="74"/>
      <c r="W22" s="74"/>
      <c r="X22" s="74"/>
      <c r="Y22" s="74"/>
      <c r="Z22" s="74"/>
      <c r="AA22" s="74"/>
      <c r="AB22" s="22"/>
      <c r="AC22" s="74"/>
      <c r="AD22" s="22"/>
      <c r="AE22" s="74"/>
      <c r="AF22" s="3"/>
      <c r="AG22" s="227"/>
    </row>
    <row r="23" spans="1:33" ht="12" customHeight="1" x14ac:dyDescent="0.2">
      <c r="A23" s="2"/>
      <c r="B23" s="4"/>
      <c r="C23" s="43"/>
      <c r="D23" s="13"/>
      <c r="E23" s="74"/>
      <c r="F23" s="74"/>
      <c r="G23" s="74"/>
      <c r="H23" s="74"/>
      <c r="I23" s="74"/>
      <c r="J23" s="74"/>
      <c r="K23" s="74"/>
      <c r="L23" s="74"/>
      <c r="M23" s="74"/>
      <c r="N23" s="74"/>
      <c r="O23" s="74"/>
      <c r="P23" s="74"/>
      <c r="Q23" s="74"/>
      <c r="R23" s="74"/>
      <c r="S23" s="74"/>
      <c r="T23" s="74"/>
      <c r="U23" s="74"/>
      <c r="V23" s="74"/>
      <c r="W23" s="74"/>
      <c r="X23" s="74"/>
      <c r="Y23" s="74"/>
      <c r="Z23" s="74"/>
      <c r="AA23" s="74"/>
      <c r="AB23" s="22"/>
      <c r="AC23" s="74"/>
      <c r="AD23" s="22"/>
      <c r="AE23" s="74"/>
      <c r="AF23" s="3"/>
      <c r="AG23" s="227"/>
    </row>
    <row r="24" spans="1:33" ht="12" customHeight="1" x14ac:dyDescent="0.2">
      <c r="A24" s="2"/>
      <c r="B24" s="4"/>
      <c r="C24" s="43"/>
      <c r="D24" s="13"/>
      <c r="E24" s="74"/>
      <c r="F24" s="74"/>
      <c r="G24" s="74"/>
      <c r="H24" s="74"/>
      <c r="I24" s="74"/>
      <c r="J24" s="74"/>
      <c r="K24" s="74"/>
      <c r="L24" s="74"/>
      <c r="M24" s="74"/>
      <c r="N24" s="74"/>
      <c r="O24" s="74"/>
      <c r="P24" s="74"/>
      <c r="Q24" s="74"/>
      <c r="R24" s="74"/>
      <c r="S24" s="74"/>
      <c r="T24" s="74"/>
      <c r="U24" s="74"/>
      <c r="V24" s="74"/>
      <c r="W24" s="74"/>
      <c r="X24" s="74"/>
      <c r="Y24" s="74"/>
      <c r="Z24" s="74"/>
      <c r="AA24" s="74"/>
      <c r="AB24" s="22"/>
      <c r="AC24" s="74"/>
      <c r="AD24" s="22"/>
      <c r="AE24" s="74"/>
      <c r="AF24" s="3"/>
      <c r="AG24" s="227"/>
    </row>
    <row r="25" spans="1:33" ht="12" customHeight="1" x14ac:dyDescent="0.2">
      <c r="A25" s="2"/>
      <c r="B25" s="4"/>
      <c r="C25" s="43"/>
      <c r="D25" s="13"/>
      <c r="E25" s="74"/>
      <c r="F25" s="74"/>
      <c r="G25" s="74"/>
      <c r="H25" s="74"/>
      <c r="I25" s="74"/>
      <c r="J25" s="74"/>
      <c r="K25" s="74"/>
      <c r="L25" s="74"/>
      <c r="M25" s="74"/>
      <c r="N25" s="74"/>
      <c r="O25" s="74"/>
      <c r="P25" s="74"/>
      <c r="Q25" s="74"/>
      <c r="R25" s="74"/>
      <c r="S25" s="74"/>
      <c r="T25" s="74"/>
      <c r="U25" s="74"/>
      <c r="V25" s="74"/>
      <c r="W25" s="74"/>
      <c r="X25" s="74"/>
      <c r="Y25" s="74"/>
      <c r="Z25" s="74"/>
      <c r="AA25" s="74"/>
      <c r="AB25" s="22"/>
      <c r="AC25" s="74"/>
      <c r="AD25" s="22"/>
      <c r="AE25" s="74"/>
      <c r="AF25" s="3"/>
      <c r="AG25" s="227"/>
    </row>
    <row r="26" spans="1:33" ht="12" customHeight="1" x14ac:dyDescent="0.2">
      <c r="A26" s="2"/>
      <c r="B26" s="4"/>
      <c r="C26" s="43"/>
      <c r="D26" s="13"/>
      <c r="E26" s="74"/>
      <c r="F26" s="74"/>
      <c r="G26" s="74"/>
      <c r="H26" s="74"/>
      <c r="I26" s="74"/>
      <c r="J26" s="74"/>
      <c r="K26" s="74"/>
      <c r="L26" s="74"/>
      <c r="M26" s="74"/>
      <c r="N26" s="74"/>
      <c r="O26" s="74"/>
      <c r="P26" s="74"/>
      <c r="Q26" s="74"/>
      <c r="R26" s="74"/>
      <c r="S26" s="74"/>
      <c r="T26" s="74"/>
      <c r="U26" s="74"/>
      <c r="V26" s="74"/>
      <c r="W26" s="74"/>
      <c r="X26" s="74"/>
      <c r="Y26" s="74"/>
      <c r="Z26" s="74"/>
      <c r="AA26" s="74"/>
      <c r="AB26" s="22"/>
      <c r="AC26" s="74"/>
      <c r="AD26" s="22"/>
      <c r="AE26" s="74"/>
      <c r="AF26" s="3"/>
      <c r="AG26" s="227"/>
    </row>
    <row r="27" spans="1:33" ht="12" customHeight="1" x14ac:dyDescent="0.2">
      <c r="A27" s="2"/>
      <c r="B27" s="4"/>
      <c r="C27" s="43"/>
      <c r="D27" s="13"/>
      <c r="E27" s="74"/>
      <c r="F27" s="74"/>
      <c r="G27" s="74"/>
      <c r="H27" s="74"/>
      <c r="I27" s="74"/>
      <c r="J27" s="74"/>
      <c r="K27" s="74"/>
      <c r="L27" s="74"/>
      <c r="M27" s="74"/>
      <c r="N27" s="74"/>
      <c r="O27" s="74"/>
      <c r="P27" s="74"/>
      <c r="Q27" s="74"/>
      <c r="R27" s="74"/>
      <c r="S27" s="74"/>
      <c r="T27" s="74"/>
      <c r="U27" s="74"/>
      <c r="V27" s="74"/>
      <c r="W27" s="74"/>
      <c r="X27" s="74"/>
      <c r="Y27" s="74"/>
      <c r="Z27" s="74"/>
      <c r="AA27" s="74"/>
      <c r="AB27" s="22"/>
      <c r="AC27" s="74"/>
      <c r="AD27" s="22"/>
      <c r="AE27" s="74"/>
      <c r="AF27" s="3"/>
      <c r="AG27" s="227"/>
    </row>
    <row r="28" spans="1:33" ht="12" customHeight="1" x14ac:dyDescent="0.2">
      <c r="A28" s="2"/>
      <c r="B28" s="4"/>
      <c r="C28" s="43"/>
      <c r="D28" s="13"/>
      <c r="E28" s="74"/>
      <c r="F28" s="74"/>
      <c r="G28" s="74"/>
      <c r="H28" s="74"/>
      <c r="I28" s="74"/>
      <c r="J28" s="74"/>
      <c r="K28" s="74"/>
      <c r="L28" s="74"/>
      <c r="M28" s="74"/>
      <c r="N28" s="74"/>
      <c r="O28" s="74"/>
      <c r="P28" s="74"/>
      <c r="Q28" s="74"/>
      <c r="R28" s="74"/>
      <c r="S28" s="74"/>
      <c r="T28" s="74"/>
      <c r="U28" s="74"/>
      <c r="V28" s="74"/>
      <c r="W28" s="74"/>
      <c r="X28" s="74"/>
      <c r="Y28" s="74"/>
      <c r="Z28" s="74"/>
      <c r="AA28" s="74"/>
      <c r="AB28" s="22"/>
      <c r="AC28" s="74"/>
      <c r="AD28" s="22"/>
      <c r="AE28" s="74"/>
      <c r="AF28" s="3"/>
      <c r="AG28" s="227"/>
    </row>
    <row r="29" spans="1:33" ht="12" customHeight="1" x14ac:dyDescent="0.2">
      <c r="A29" s="2"/>
      <c r="B29" s="4"/>
      <c r="C29" s="43"/>
      <c r="D29" s="13"/>
      <c r="E29" s="74"/>
      <c r="F29" s="74"/>
      <c r="G29" s="74"/>
      <c r="H29" s="74"/>
      <c r="I29" s="74"/>
      <c r="J29" s="74"/>
      <c r="K29" s="74"/>
      <c r="L29" s="74"/>
      <c r="M29" s="74"/>
      <c r="N29" s="74"/>
      <c r="O29" s="74"/>
      <c r="P29" s="74"/>
      <c r="Q29" s="74"/>
      <c r="R29" s="74"/>
      <c r="S29" s="74"/>
      <c r="T29" s="74"/>
      <c r="U29" s="74"/>
      <c r="V29" s="74"/>
      <c r="W29" s="74"/>
      <c r="X29" s="74"/>
      <c r="Y29" s="74"/>
      <c r="Z29" s="74"/>
      <c r="AA29" s="74"/>
      <c r="AB29" s="22"/>
      <c r="AC29" s="74"/>
      <c r="AD29" s="22"/>
      <c r="AE29" s="74"/>
      <c r="AF29" s="3"/>
      <c r="AG29" s="227"/>
    </row>
    <row r="30" spans="1:33" ht="12" customHeight="1" x14ac:dyDescent="0.2">
      <c r="A30" s="2"/>
      <c r="B30" s="4"/>
      <c r="C30" s="43"/>
      <c r="D30" s="13"/>
      <c r="E30" s="74"/>
      <c r="F30" s="74"/>
      <c r="G30" s="74"/>
      <c r="H30" s="74"/>
      <c r="I30" s="74"/>
      <c r="J30" s="74"/>
      <c r="K30" s="74"/>
      <c r="L30" s="74"/>
      <c r="M30" s="74"/>
      <c r="N30" s="74"/>
      <c r="O30" s="74"/>
      <c r="P30" s="74"/>
      <c r="Q30" s="74"/>
      <c r="R30" s="74"/>
      <c r="S30" s="74"/>
      <c r="T30" s="74"/>
      <c r="U30" s="74"/>
      <c r="V30" s="74"/>
      <c r="W30" s="74"/>
      <c r="X30" s="74"/>
      <c r="Y30" s="74"/>
      <c r="Z30" s="74"/>
      <c r="AA30" s="74"/>
      <c r="AB30" s="22"/>
      <c r="AC30" s="74"/>
      <c r="AD30" s="22"/>
      <c r="AE30" s="74"/>
      <c r="AF30" s="3"/>
      <c r="AG30" s="227"/>
    </row>
    <row r="31" spans="1:33" ht="6" customHeight="1" x14ac:dyDescent="0.2">
      <c r="A31" s="2"/>
      <c r="B31" s="4"/>
      <c r="C31" s="43"/>
      <c r="D31" s="13"/>
      <c r="E31" s="13"/>
      <c r="F31" s="13"/>
      <c r="G31" s="13"/>
      <c r="H31" s="13"/>
      <c r="I31" s="13"/>
      <c r="J31" s="13"/>
      <c r="K31" s="13"/>
      <c r="L31" s="13"/>
      <c r="M31" s="13"/>
      <c r="N31" s="13"/>
      <c r="O31" s="13"/>
      <c r="P31" s="13"/>
      <c r="Q31" s="13"/>
      <c r="R31" s="11"/>
      <c r="S31" s="11"/>
      <c r="T31" s="11"/>
      <c r="U31" s="11"/>
      <c r="V31" s="19"/>
      <c r="W31" s="11"/>
      <c r="X31" s="11"/>
      <c r="Y31" s="11"/>
      <c r="Z31" s="11"/>
      <c r="AA31" s="11"/>
      <c r="AB31" s="11"/>
      <c r="AC31" s="11"/>
      <c r="AD31" s="11"/>
      <c r="AE31" s="11"/>
      <c r="AF31" s="3"/>
      <c r="AG31" s="227"/>
    </row>
    <row r="32" spans="1:33" ht="6" customHeight="1" x14ac:dyDescent="0.2">
      <c r="A32" s="2"/>
      <c r="B32" s="4"/>
      <c r="C32" s="52"/>
      <c r="D32" s="13"/>
      <c r="E32" s="13"/>
      <c r="F32" s="13"/>
      <c r="G32" s="13"/>
      <c r="H32" s="13"/>
      <c r="I32" s="13"/>
      <c r="J32" s="13"/>
      <c r="K32" s="13"/>
      <c r="L32" s="13"/>
      <c r="M32" s="13"/>
      <c r="N32" s="13"/>
      <c r="O32" s="13"/>
      <c r="P32" s="13"/>
      <c r="Q32" s="13"/>
      <c r="R32" s="11"/>
      <c r="S32" s="11"/>
      <c r="T32" s="11"/>
      <c r="U32" s="11"/>
      <c r="V32" s="19"/>
      <c r="W32" s="11"/>
      <c r="X32" s="11"/>
      <c r="Y32" s="11"/>
      <c r="Z32" s="11"/>
      <c r="AA32" s="11"/>
      <c r="AB32" s="11"/>
      <c r="AC32" s="11"/>
      <c r="AD32" s="11"/>
      <c r="AE32" s="11"/>
      <c r="AF32" s="3"/>
      <c r="AG32" s="227"/>
    </row>
    <row r="33" spans="1:33" ht="9" customHeight="1" x14ac:dyDescent="0.2">
      <c r="A33" s="2"/>
      <c r="B33" s="4"/>
      <c r="C33" s="49"/>
      <c r="D33" s="49"/>
      <c r="E33" s="49"/>
      <c r="F33" s="49"/>
      <c r="G33" s="49"/>
      <c r="H33" s="49"/>
      <c r="I33" s="49"/>
      <c r="J33" s="13"/>
      <c r="K33" s="13"/>
      <c r="L33" s="13"/>
      <c r="M33" s="13"/>
      <c r="N33" s="13"/>
      <c r="O33" s="13"/>
      <c r="P33" s="13"/>
      <c r="Q33" s="13"/>
      <c r="R33" s="11"/>
      <c r="S33" s="11"/>
      <c r="T33" s="11"/>
      <c r="U33" s="11"/>
      <c r="V33" s="19"/>
      <c r="W33" s="11"/>
      <c r="X33" s="11"/>
      <c r="Y33" s="11"/>
      <c r="Z33" s="11"/>
      <c r="AA33" s="11"/>
      <c r="AB33" s="11"/>
      <c r="AC33" s="11"/>
      <c r="AD33" s="11"/>
      <c r="AE33" s="11"/>
      <c r="AF33" s="3"/>
      <c r="AG33" s="227"/>
    </row>
    <row r="34" spans="1:33" ht="12.75" customHeight="1" x14ac:dyDescent="0.2">
      <c r="A34" s="2"/>
      <c r="B34" s="4"/>
      <c r="C34" s="43"/>
      <c r="D34" s="13"/>
      <c r="E34" s="13"/>
      <c r="F34" s="13"/>
      <c r="G34" s="13"/>
      <c r="H34" s="13"/>
      <c r="I34" s="13"/>
      <c r="J34" s="13"/>
      <c r="K34" s="13"/>
      <c r="L34" s="13"/>
      <c r="M34" s="13"/>
      <c r="N34" s="13"/>
      <c r="O34" s="13"/>
      <c r="P34" s="13"/>
      <c r="Q34" s="13"/>
      <c r="R34" s="11"/>
      <c r="S34" s="11"/>
      <c r="T34" s="11"/>
      <c r="U34" s="11"/>
      <c r="V34" s="19"/>
      <c r="W34" s="11"/>
      <c r="X34" s="11"/>
      <c r="Y34" s="11"/>
      <c r="Z34" s="11"/>
      <c r="AA34" s="11"/>
      <c r="AB34" s="11"/>
      <c r="AC34" s="11"/>
      <c r="AD34" s="11"/>
      <c r="AE34" s="11"/>
      <c r="AF34" s="3"/>
      <c r="AG34" s="227"/>
    </row>
    <row r="35" spans="1:33" ht="12.75" customHeight="1" x14ac:dyDescent="0.2">
      <c r="A35" s="2"/>
      <c r="B35" s="4"/>
      <c r="C35" s="43"/>
      <c r="D35" s="13"/>
      <c r="E35" s="13"/>
      <c r="F35" s="13"/>
      <c r="G35" s="13"/>
      <c r="H35" s="13"/>
      <c r="I35" s="13"/>
      <c r="J35" s="13"/>
      <c r="K35" s="13"/>
      <c r="L35" s="13"/>
      <c r="M35" s="13"/>
      <c r="N35" s="13"/>
      <c r="O35" s="13"/>
      <c r="P35" s="13"/>
      <c r="Q35" s="13"/>
      <c r="R35" s="11"/>
      <c r="S35" s="11"/>
      <c r="T35" s="11"/>
      <c r="U35" s="11"/>
      <c r="V35" s="19"/>
      <c r="W35" s="11"/>
      <c r="X35" s="11"/>
      <c r="Y35" s="11"/>
      <c r="Z35" s="11"/>
      <c r="AA35" s="11"/>
      <c r="AB35" s="11"/>
      <c r="AC35" s="11"/>
      <c r="AD35" s="11"/>
      <c r="AE35" s="11"/>
      <c r="AF35" s="3"/>
      <c r="AG35" s="227"/>
    </row>
    <row r="36" spans="1:33" ht="15.75" customHeight="1" x14ac:dyDescent="0.2">
      <c r="A36" s="2"/>
      <c r="B36" s="4"/>
      <c r="C36" s="43"/>
      <c r="D36" s="13"/>
      <c r="E36" s="13"/>
      <c r="F36" s="13"/>
      <c r="G36" s="13"/>
      <c r="H36" s="13"/>
      <c r="I36" s="13"/>
      <c r="J36" s="13"/>
      <c r="K36" s="13"/>
      <c r="L36" s="13"/>
      <c r="M36" s="13"/>
      <c r="N36" s="13"/>
      <c r="O36" s="13"/>
      <c r="P36" s="13"/>
      <c r="Q36" s="13"/>
      <c r="R36" s="11"/>
      <c r="S36" s="11"/>
      <c r="T36" s="11"/>
      <c r="U36" s="11"/>
      <c r="V36" s="19"/>
      <c r="W36" s="11"/>
      <c r="X36" s="11"/>
      <c r="Y36" s="11"/>
      <c r="Z36" s="11"/>
      <c r="AA36" s="11"/>
      <c r="AB36" s="11"/>
      <c r="AC36" s="11"/>
      <c r="AD36" s="11"/>
      <c r="AE36" s="11"/>
      <c r="AF36" s="3"/>
      <c r="AG36" s="227"/>
    </row>
    <row r="37" spans="1:33" ht="20.25" customHeight="1" x14ac:dyDescent="0.2">
      <c r="A37" s="2"/>
      <c r="B37" s="4"/>
      <c r="C37" s="43"/>
      <c r="D37" s="13"/>
      <c r="E37" s="13"/>
      <c r="F37" s="13"/>
      <c r="G37" s="13"/>
      <c r="H37" s="13"/>
      <c r="I37" s="13"/>
      <c r="J37" s="13"/>
      <c r="K37" s="13"/>
      <c r="L37" s="13"/>
      <c r="M37" s="13"/>
      <c r="N37" s="13"/>
      <c r="O37" s="13"/>
      <c r="P37" s="13"/>
      <c r="Q37" s="13"/>
      <c r="R37" s="11"/>
      <c r="S37" s="11"/>
      <c r="T37" s="11"/>
      <c r="U37" s="11"/>
      <c r="V37" s="19"/>
      <c r="W37" s="11"/>
      <c r="X37" s="11"/>
      <c r="Y37" s="11"/>
      <c r="Z37" s="11"/>
      <c r="AA37" s="11"/>
      <c r="AB37" s="11"/>
      <c r="AC37" s="11"/>
      <c r="AD37" s="11"/>
      <c r="AE37" s="11"/>
      <c r="AF37" s="3"/>
      <c r="AG37" s="227"/>
    </row>
    <row r="38" spans="1:33" ht="15.75" customHeight="1" x14ac:dyDescent="0.2">
      <c r="A38" s="2"/>
      <c r="B38" s="4"/>
      <c r="C38" s="43"/>
      <c r="D38" s="13"/>
      <c r="E38" s="13"/>
      <c r="F38" s="13"/>
      <c r="G38" s="13"/>
      <c r="H38" s="13"/>
      <c r="I38" s="13"/>
      <c r="J38" s="13"/>
      <c r="K38" s="13"/>
      <c r="L38" s="13"/>
      <c r="M38" s="13"/>
      <c r="N38" s="13"/>
      <c r="O38" s="13"/>
      <c r="P38" s="13"/>
      <c r="Q38" s="13"/>
      <c r="R38" s="11"/>
      <c r="S38" s="11"/>
      <c r="T38" s="11"/>
      <c r="U38" s="11"/>
      <c r="V38" s="19"/>
      <c r="W38" s="11"/>
      <c r="X38" s="11"/>
      <c r="Y38" s="11"/>
      <c r="Z38" s="11"/>
      <c r="AA38" s="11"/>
      <c r="AB38" s="11"/>
      <c r="AC38" s="11"/>
      <c r="AD38" s="11"/>
      <c r="AE38" s="11"/>
      <c r="AF38" s="3"/>
      <c r="AG38" s="227"/>
    </row>
    <row r="39" spans="1:33" ht="12.75" customHeight="1" x14ac:dyDescent="0.2">
      <c r="A39" s="2"/>
      <c r="B39" s="4"/>
      <c r="C39" s="43"/>
      <c r="D39" s="13"/>
      <c r="E39" s="13"/>
      <c r="F39" s="13"/>
      <c r="G39" s="13"/>
      <c r="H39" s="13"/>
      <c r="I39" s="13"/>
      <c r="J39" s="13"/>
      <c r="K39" s="13"/>
      <c r="L39" s="13"/>
      <c r="M39" s="13"/>
      <c r="N39" s="13"/>
      <c r="O39" s="13"/>
      <c r="P39" s="13"/>
      <c r="Q39" s="13"/>
      <c r="R39" s="11"/>
      <c r="S39" s="11"/>
      <c r="T39" s="11"/>
      <c r="U39" s="11"/>
      <c r="V39" s="19"/>
      <c r="W39" s="11"/>
      <c r="X39" s="11"/>
      <c r="Y39" s="11"/>
      <c r="Z39" s="11"/>
      <c r="AA39" s="11"/>
      <c r="AB39" s="11"/>
      <c r="AC39" s="11"/>
      <c r="AD39" s="11"/>
      <c r="AE39" s="11"/>
      <c r="AF39" s="3"/>
      <c r="AG39" s="227"/>
    </row>
    <row r="40" spans="1:33" ht="12" customHeight="1" x14ac:dyDescent="0.2">
      <c r="A40" s="2"/>
      <c r="B40" s="4"/>
      <c r="C40" s="43"/>
      <c r="D40" s="13"/>
      <c r="E40" s="13"/>
      <c r="F40" s="13"/>
      <c r="G40" s="13"/>
      <c r="H40" s="13"/>
      <c r="I40" s="13"/>
      <c r="J40" s="13"/>
      <c r="K40" s="13"/>
      <c r="L40" s="13"/>
      <c r="M40" s="13"/>
      <c r="N40" s="13"/>
      <c r="O40" s="13"/>
      <c r="P40" s="13"/>
      <c r="Q40" s="13"/>
      <c r="R40" s="11"/>
      <c r="S40" s="11"/>
      <c r="T40" s="11"/>
      <c r="U40" s="11"/>
      <c r="V40" s="19"/>
      <c r="W40" s="11"/>
      <c r="X40" s="11"/>
      <c r="Y40" s="11"/>
      <c r="Z40" s="11"/>
      <c r="AA40" s="11"/>
      <c r="AB40" s="11"/>
      <c r="AC40" s="11"/>
      <c r="AD40" s="11"/>
      <c r="AE40" s="11"/>
      <c r="AF40" s="3"/>
      <c r="AG40" s="227"/>
    </row>
    <row r="41" spans="1:33" ht="12.75" customHeight="1" x14ac:dyDescent="0.2">
      <c r="A41" s="2"/>
      <c r="B41" s="4"/>
      <c r="C41" s="43"/>
      <c r="D41" s="13"/>
      <c r="E41" s="13"/>
      <c r="F41" s="13"/>
      <c r="G41" s="13"/>
      <c r="H41" s="13"/>
      <c r="I41" s="13"/>
      <c r="J41" s="13"/>
      <c r="K41" s="13"/>
      <c r="L41" s="13"/>
      <c r="M41" s="13"/>
      <c r="N41" s="13"/>
      <c r="O41" s="13"/>
      <c r="P41" s="13"/>
      <c r="Q41" s="13"/>
      <c r="R41" s="11"/>
      <c r="S41" s="11"/>
      <c r="T41" s="11"/>
      <c r="U41" s="11"/>
      <c r="V41" s="19"/>
      <c r="W41" s="11"/>
      <c r="X41" s="11"/>
      <c r="Y41" s="11"/>
      <c r="Z41" s="11"/>
      <c r="AA41" s="11"/>
      <c r="AB41" s="11"/>
      <c r="AC41" s="11"/>
      <c r="AD41" s="11"/>
      <c r="AE41" s="11"/>
      <c r="AF41" s="3"/>
      <c r="AG41" s="227"/>
    </row>
    <row r="42" spans="1:33" ht="12.75" customHeight="1" x14ac:dyDescent="0.2">
      <c r="A42" s="2"/>
      <c r="B42" s="4"/>
      <c r="C42" s="43"/>
      <c r="D42" s="13"/>
      <c r="E42" s="13"/>
      <c r="F42" s="13"/>
      <c r="G42" s="13"/>
      <c r="H42" s="13"/>
      <c r="I42" s="13"/>
      <c r="J42" s="13"/>
      <c r="K42" s="13"/>
      <c r="L42" s="13"/>
      <c r="M42" s="13"/>
      <c r="N42" s="13"/>
      <c r="O42" s="13"/>
      <c r="P42" s="13"/>
      <c r="Q42" s="13"/>
      <c r="R42" s="11"/>
      <c r="S42" s="11"/>
      <c r="T42" s="11"/>
      <c r="U42" s="11"/>
      <c r="V42" s="19"/>
      <c r="W42" s="11"/>
      <c r="X42" s="11"/>
      <c r="Y42" s="11"/>
      <c r="Z42" s="11"/>
      <c r="AA42" s="11"/>
      <c r="AB42" s="11"/>
      <c r="AC42" s="11"/>
      <c r="AD42" s="11"/>
      <c r="AE42" s="11"/>
      <c r="AF42" s="3"/>
      <c r="AG42" s="227"/>
    </row>
    <row r="43" spans="1:33" ht="9" customHeight="1" x14ac:dyDescent="0.2">
      <c r="A43" s="2"/>
      <c r="B43" s="4"/>
      <c r="C43" s="43"/>
      <c r="D43" s="13"/>
      <c r="E43" s="13"/>
      <c r="F43" s="13"/>
      <c r="G43" s="13"/>
      <c r="H43" s="13"/>
      <c r="I43" s="13"/>
      <c r="J43" s="13"/>
      <c r="K43" s="13"/>
      <c r="L43" s="13"/>
      <c r="M43" s="13"/>
      <c r="N43" s="13"/>
      <c r="O43" s="13"/>
      <c r="P43" s="13"/>
      <c r="Q43" s="13"/>
      <c r="R43" s="11"/>
      <c r="S43" s="11"/>
      <c r="T43" s="11"/>
      <c r="U43" s="11"/>
      <c r="V43" s="19"/>
      <c r="W43" s="11"/>
      <c r="X43" s="11"/>
      <c r="Y43" s="11"/>
      <c r="Z43" s="11"/>
      <c r="AA43" s="11"/>
      <c r="AB43" s="11"/>
      <c r="AC43" s="11"/>
      <c r="AD43" s="11"/>
      <c r="AE43" s="11"/>
      <c r="AF43" s="3"/>
      <c r="AG43" s="227"/>
    </row>
    <row r="44" spans="1:33" ht="19.5" customHeight="1" x14ac:dyDescent="0.2">
      <c r="A44" s="2"/>
      <c r="B44" s="4"/>
      <c r="C44" s="4"/>
      <c r="D44" s="4"/>
      <c r="E44" s="4"/>
      <c r="F44" s="4"/>
      <c r="G44" s="4"/>
      <c r="H44" s="4"/>
      <c r="I44" s="4"/>
      <c r="J44" s="4"/>
      <c r="K44" s="4"/>
      <c r="L44" s="4"/>
      <c r="M44" s="4"/>
      <c r="N44" s="4"/>
      <c r="O44" s="4"/>
      <c r="P44" s="4"/>
      <c r="Q44" s="4"/>
      <c r="R44" s="54"/>
      <c r="S44" s="54"/>
      <c r="T44" s="4"/>
      <c r="U44" s="4"/>
      <c r="V44" s="4"/>
      <c r="W44" s="4"/>
      <c r="X44" s="4"/>
      <c r="Y44" s="4"/>
      <c r="Z44" s="4"/>
      <c r="AA44" s="4"/>
      <c r="AB44" s="17"/>
      <c r="AC44" s="4"/>
      <c r="AD44" s="17"/>
      <c r="AE44" s="4"/>
      <c r="AF44" s="3"/>
      <c r="AG44" s="227"/>
    </row>
    <row r="45" spans="1:33" ht="13.5" customHeight="1" x14ac:dyDescent="0.2">
      <c r="A45" s="2"/>
      <c r="B45" s="4"/>
      <c r="C45" s="77"/>
      <c r="D45" s="71"/>
      <c r="E45" s="71"/>
      <c r="F45" s="71"/>
      <c r="G45" s="71"/>
      <c r="H45" s="71"/>
      <c r="I45" s="71"/>
      <c r="J45" s="71"/>
      <c r="K45" s="71"/>
      <c r="L45" s="71"/>
      <c r="M45" s="71"/>
      <c r="N45" s="71"/>
      <c r="O45" s="71"/>
      <c r="P45" s="71"/>
      <c r="Q45" s="71"/>
      <c r="R45" s="78"/>
      <c r="S45" s="78"/>
      <c r="T45" s="78"/>
      <c r="U45" s="78"/>
      <c r="V45" s="78"/>
      <c r="W45" s="78"/>
      <c r="X45" s="78"/>
      <c r="Y45" s="78"/>
      <c r="Z45" s="78"/>
      <c r="AA45" s="78"/>
      <c r="AB45" s="78"/>
      <c r="AC45" s="78"/>
      <c r="AD45" s="78"/>
      <c r="AE45" s="78"/>
      <c r="AF45" s="3"/>
      <c r="AG45" s="227"/>
    </row>
    <row r="46" spans="1:33" ht="3.75" customHeight="1" x14ac:dyDescent="0.2">
      <c r="A46" s="2"/>
      <c r="B46" s="4"/>
      <c r="C46" s="8"/>
      <c r="D46" s="8"/>
      <c r="E46" s="8"/>
      <c r="F46" s="8"/>
      <c r="G46" s="8"/>
      <c r="H46" s="8"/>
      <c r="I46" s="8"/>
      <c r="J46" s="8"/>
      <c r="K46" s="8"/>
      <c r="L46" s="8"/>
      <c r="M46" s="8"/>
      <c r="N46" s="8"/>
      <c r="O46" s="8"/>
      <c r="P46" s="8"/>
      <c r="Q46" s="8"/>
      <c r="R46" s="3"/>
      <c r="S46" s="3"/>
      <c r="T46" s="3"/>
      <c r="U46" s="3"/>
      <c r="V46" s="3"/>
      <c r="W46" s="3"/>
      <c r="X46" s="3"/>
      <c r="Y46" s="3"/>
      <c r="Z46" s="3"/>
      <c r="AA46" s="3"/>
      <c r="AB46" s="3"/>
      <c r="AC46" s="3"/>
      <c r="AD46" s="3"/>
      <c r="AE46" s="3"/>
      <c r="AF46" s="3"/>
      <c r="AG46" s="227"/>
    </row>
    <row r="47" spans="1:33" ht="11.25" customHeight="1" x14ac:dyDescent="0.2">
      <c r="A47" s="2"/>
      <c r="B47" s="4"/>
      <c r="C47" s="8"/>
      <c r="D47" s="8"/>
      <c r="E47" s="10"/>
      <c r="F47" s="1674"/>
      <c r="G47" s="1674"/>
      <c r="H47" s="1674"/>
      <c r="I47" s="1674"/>
      <c r="J47" s="1674"/>
      <c r="K47" s="1674"/>
      <c r="L47" s="1674"/>
      <c r="M47" s="1674"/>
      <c r="N47" s="1674"/>
      <c r="O47" s="1674"/>
      <c r="P47" s="1674"/>
      <c r="Q47" s="1674"/>
      <c r="R47" s="1674"/>
      <c r="S47" s="1674"/>
      <c r="T47" s="1674"/>
      <c r="U47" s="1674"/>
      <c r="V47" s="1674"/>
      <c r="W47" s="10"/>
      <c r="X47" s="1674"/>
      <c r="Y47" s="1674"/>
      <c r="Z47" s="1674"/>
      <c r="AA47" s="1674"/>
      <c r="AB47" s="1674"/>
      <c r="AC47" s="1674"/>
      <c r="AD47" s="1674"/>
      <c r="AE47" s="10"/>
      <c r="AF47" s="4"/>
      <c r="AG47" s="227"/>
    </row>
    <row r="48" spans="1:33" ht="12.75" customHeight="1" x14ac:dyDescent="0.2">
      <c r="A48" s="2"/>
      <c r="B48" s="4"/>
      <c r="C48" s="8"/>
      <c r="D48" s="8"/>
      <c r="E48" s="10"/>
      <c r="F48" s="10"/>
      <c r="G48" s="10"/>
      <c r="H48" s="10"/>
      <c r="I48" s="10"/>
      <c r="J48" s="10"/>
      <c r="K48" s="10"/>
      <c r="L48" s="10"/>
      <c r="M48" s="10"/>
      <c r="N48" s="10"/>
      <c r="O48" s="10"/>
      <c r="P48" s="10"/>
      <c r="Q48" s="10"/>
      <c r="R48" s="10"/>
      <c r="S48" s="10"/>
      <c r="T48" s="10"/>
      <c r="U48" s="10"/>
      <c r="V48" s="10"/>
      <c r="W48" s="10"/>
      <c r="X48" s="10"/>
      <c r="Y48" s="10"/>
      <c r="Z48" s="10"/>
      <c r="AA48" s="10"/>
      <c r="AB48" s="10"/>
      <c r="AC48" s="10"/>
      <c r="AD48" s="10"/>
      <c r="AE48" s="10"/>
      <c r="AF48" s="3"/>
      <c r="AG48" s="227"/>
    </row>
    <row r="49" spans="1:33" ht="6" customHeight="1" x14ac:dyDescent="0.2">
      <c r="A49" s="2"/>
      <c r="B49" s="4"/>
      <c r="C49" s="8"/>
      <c r="D49" s="8"/>
      <c r="E49" s="10"/>
      <c r="F49" s="10"/>
      <c r="G49" s="10"/>
      <c r="H49" s="10"/>
      <c r="I49" s="10"/>
      <c r="J49" s="10"/>
      <c r="K49" s="10"/>
      <c r="L49" s="10"/>
      <c r="M49" s="10"/>
      <c r="N49" s="10"/>
      <c r="O49" s="10"/>
      <c r="P49" s="10"/>
      <c r="Q49" s="10"/>
      <c r="R49" s="10"/>
      <c r="S49" s="10"/>
      <c r="T49" s="10"/>
      <c r="U49" s="10"/>
      <c r="V49" s="10"/>
      <c r="W49" s="10"/>
      <c r="X49" s="10"/>
      <c r="Y49" s="10"/>
      <c r="Z49" s="10"/>
      <c r="AA49" s="10"/>
      <c r="AB49" s="10"/>
      <c r="AC49" s="10"/>
      <c r="AD49" s="10"/>
      <c r="AE49" s="10"/>
      <c r="AF49" s="3"/>
      <c r="AG49" s="227"/>
    </row>
    <row r="50" spans="1:33" s="50" customFormat="1" ht="12" customHeight="1" x14ac:dyDescent="0.2">
      <c r="A50" s="47"/>
      <c r="B50" s="48"/>
      <c r="C50" s="55"/>
      <c r="D50" s="49"/>
      <c r="E50" s="57"/>
      <c r="F50" s="57"/>
      <c r="G50" s="57"/>
      <c r="H50" s="57"/>
      <c r="I50" s="57"/>
      <c r="J50" s="57"/>
      <c r="K50" s="57"/>
      <c r="L50" s="57"/>
      <c r="M50" s="57"/>
      <c r="N50" s="57"/>
      <c r="O50" s="57"/>
      <c r="P50" s="57"/>
      <c r="Q50" s="57"/>
      <c r="R50" s="57"/>
      <c r="S50" s="57"/>
      <c r="T50" s="57"/>
      <c r="U50" s="57"/>
      <c r="V50" s="57"/>
      <c r="W50" s="57"/>
      <c r="X50" s="57"/>
      <c r="Y50" s="57"/>
      <c r="Z50" s="57"/>
      <c r="AA50" s="57"/>
      <c r="AB50" s="57"/>
      <c r="AC50" s="57"/>
      <c r="AD50" s="57"/>
      <c r="AE50" s="57"/>
      <c r="AF50" s="64"/>
      <c r="AG50" s="343"/>
    </row>
    <row r="51" spans="1:33" ht="12" customHeight="1" x14ac:dyDescent="0.2">
      <c r="A51" s="2"/>
      <c r="B51" s="4"/>
      <c r="C51" s="43"/>
      <c r="D51" s="13"/>
      <c r="E51" s="74"/>
      <c r="F51" s="63"/>
      <c r="G51" s="63"/>
      <c r="H51" s="63"/>
      <c r="I51" s="63"/>
      <c r="J51" s="63"/>
      <c r="K51" s="63"/>
      <c r="L51" s="63"/>
      <c r="M51" s="63"/>
      <c r="N51" s="63"/>
      <c r="O51" s="63"/>
      <c r="P51" s="63"/>
      <c r="Q51" s="63"/>
      <c r="R51" s="63"/>
      <c r="S51" s="63"/>
      <c r="T51" s="63"/>
      <c r="U51" s="63"/>
      <c r="V51" s="63"/>
      <c r="W51" s="63"/>
      <c r="X51" s="63"/>
      <c r="Y51" s="63"/>
      <c r="Z51" s="63"/>
      <c r="AA51" s="63"/>
      <c r="AB51" s="63"/>
      <c r="AC51" s="63"/>
      <c r="AD51" s="63"/>
      <c r="AE51" s="74"/>
      <c r="AF51" s="3"/>
      <c r="AG51" s="227"/>
    </row>
    <row r="52" spans="1:33" ht="12" customHeight="1" x14ac:dyDescent="0.2">
      <c r="A52" s="2"/>
      <c r="B52" s="4"/>
      <c r="C52" s="43"/>
      <c r="D52" s="13"/>
      <c r="E52" s="74"/>
      <c r="F52" s="63"/>
      <c r="G52" s="63"/>
      <c r="H52" s="63"/>
      <c r="I52" s="63"/>
      <c r="J52" s="63"/>
      <c r="K52" s="63"/>
      <c r="L52" s="63"/>
      <c r="M52" s="63"/>
      <c r="N52" s="63"/>
      <c r="O52" s="63"/>
      <c r="P52" s="63"/>
      <c r="Q52" s="63"/>
      <c r="R52" s="63"/>
      <c r="S52" s="63"/>
      <c r="T52" s="63"/>
      <c r="U52" s="63"/>
      <c r="V52" s="63"/>
      <c r="W52" s="63"/>
      <c r="X52" s="63"/>
      <c r="Y52" s="63"/>
      <c r="Z52" s="63"/>
      <c r="AA52" s="63"/>
      <c r="AB52" s="63"/>
      <c r="AC52" s="63"/>
      <c r="AD52" s="63"/>
      <c r="AE52" s="74"/>
      <c r="AF52" s="3"/>
      <c r="AG52" s="227"/>
    </row>
    <row r="53" spans="1:33" ht="12" customHeight="1" x14ac:dyDescent="0.2">
      <c r="A53" s="2"/>
      <c r="B53" s="4"/>
      <c r="C53" s="43"/>
      <c r="D53" s="13"/>
      <c r="E53" s="74"/>
      <c r="F53" s="63"/>
      <c r="G53" s="63"/>
      <c r="H53" s="63"/>
      <c r="I53" s="63"/>
      <c r="J53" s="63"/>
      <c r="K53" s="63"/>
      <c r="L53" s="63"/>
      <c r="M53" s="63"/>
      <c r="N53" s="63"/>
      <c r="O53" s="63"/>
      <c r="P53" s="63"/>
      <c r="Q53" s="63"/>
      <c r="R53" s="63"/>
      <c r="S53" s="63"/>
      <c r="T53" s="63"/>
      <c r="U53" s="63"/>
      <c r="V53" s="63"/>
      <c r="W53" s="63"/>
      <c r="X53" s="63"/>
      <c r="Y53" s="63"/>
      <c r="Z53" s="63"/>
      <c r="AA53" s="63"/>
      <c r="AB53" s="63"/>
      <c r="AC53" s="63"/>
      <c r="AD53" s="63"/>
      <c r="AE53" s="74"/>
      <c r="AF53" s="3"/>
      <c r="AG53" s="227"/>
    </row>
    <row r="54" spans="1:33" ht="12" customHeight="1" x14ac:dyDescent="0.2">
      <c r="A54" s="2"/>
      <c r="B54" s="4"/>
      <c r="C54" s="43"/>
      <c r="D54" s="13"/>
      <c r="E54" s="74"/>
      <c r="F54" s="63"/>
      <c r="G54" s="63"/>
      <c r="H54" s="63"/>
      <c r="I54" s="63"/>
      <c r="J54" s="63"/>
      <c r="K54" s="63"/>
      <c r="L54" s="63"/>
      <c r="M54" s="63"/>
      <c r="N54" s="63"/>
      <c r="O54" s="63"/>
      <c r="P54" s="63"/>
      <c r="Q54" s="63"/>
      <c r="R54" s="63"/>
      <c r="S54" s="63"/>
      <c r="T54" s="63"/>
      <c r="U54" s="63"/>
      <c r="V54" s="63"/>
      <c r="W54" s="63"/>
      <c r="X54" s="63"/>
      <c r="Y54" s="63"/>
      <c r="Z54" s="63"/>
      <c r="AA54" s="63"/>
      <c r="AB54" s="63"/>
      <c r="AC54" s="63"/>
      <c r="AD54" s="63"/>
      <c r="AE54" s="74"/>
      <c r="AF54" s="3"/>
      <c r="AG54" s="227"/>
    </row>
    <row r="55" spans="1:33" ht="12" customHeight="1" x14ac:dyDescent="0.2">
      <c r="A55" s="2"/>
      <c r="B55" s="4"/>
      <c r="C55" s="43"/>
      <c r="D55" s="13"/>
      <c r="E55" s="74"/>
      <c r="F55" s="63"/>
      <c r="G55" s="63"/>
      <c r="H55" s="63"/>
      <c r="I55" s="63"/>
      <c r="J55" s="63"/>
      <c r="K55" s="63"/>
      <c r="L55" s="63"/>
      <c r="M55" s="63"/>
      <c r="N55" s="63"/>
      <c r="O55" s="63"/>
      <c r="P55" s="63"/>
      <c r="Q55" s="63"/>
      <c r="R55" s="63"/>
      <c r="S55" s="63"/>
      <c r="T55" s="63"/>
      <c r="U55" s="63"/>
      <c r="V55" s="63"/>
      <c r="W55" s="63"/>
      <c r="X55" s="63"/>
      <c r="Y55" s="63"/>
      <c r="Z55" s="63"/>
      <c r="AA55" s="63"/>
      <c r="AB55" s="63"/>
      <c r="AC55" s="63"/>
      <c r="AD55" s="63"/>
      <c r="AE55" s="74"/>
      <c r="AF55" s="3"/>
      <c r="AG55" s="227"/>
    </row>
    <row r="56" spans="1:33" ht="12" customHeight="1" x14ac:dyDescent="0.2">
      <c r="A56" s="2"/>
      <c r="B56" s="4"/>
      <c r="C56" s="43"/>
      <c r="D56" s="13"/>
      <c r="E56" s="74"/>
      <c r="F56" s="63"/>
      <c r="G56" s="63"/>
      <c r="H56" s="63"/>
      <c r="I56" s="63"/>
      <c r="J56" s="63"/>
      <c r="K56" s="63"/>
      <c r="L56" s="63"/>
      <c r="M56" s="63"/>
      <c r="N56" s="63"/>
      <c r="O56" s="63"/>
      <c r="P56" s="63"/>
      <c r="Q56" s="63"/>
      <c r="R56" s="63"/>
      <c r="S56" s="63"/>
      <c r="T56" s="63"/>
      <c r="U56" s="63"/>
      <c r="V56" s="63"/>
      <c r="W56" s="63"/>
      <c r="X56" s="63"/>
      <c r="Y56" s="63"/>
      <c r="Z56" s="63"/>
      <c r="AA56" s="63"/>
      <c r="AB56" s="63"/>
      <c r="AC56" s="63"/>
      <c r="AD56" s="63"/>
      <c r="AE56" s="74"/>
      <c r="AF56" s="3"/>
      <c r="AG56" s="227"/>
    </row>
    <row r="57" spans="1:33" ht="12" customHeight="1" x14ac:dyDescent="0.2">
      <c r="A57" s="2"/>
      <c r="B57" s="4"/>
      <c r="C57" s="43"/>
      <c r="D57" s="13"/>
      <c r="E57" s="74"/>
      <c r="F57" s="63"/>
      <c r="G57" s="63"/>
      <c r="H57" s="63"/>
      <c r="I57" s="63"/>
      <c r="J57" s="63"/>
      <c r="K57" s="63"/>
      <c r="L57" s="63"/>
      <c r="M57" s="63"/>
      <c r="N57" s="63"/>
      <c r="O57" s="63"/>
      <c r="P57" s="63"/>
      <c r="Q57" s="63"/>
      <c r="R57" s="63"/>
      <c r="S57" s="63"/>
      <c r="T57" s="63"/>
      <c r="U57" s="63"/>
      <c r="V57" s="63"/>
      <c r="W57" s="63"/>
      <c r="X57" s="63"/>
      <c r="Y57" s="63"/>
      <c r="Z57" s="63"/>
      <c r="AA57" s="63"/>
      <c r="AB57" s="63"/>
      <c r="AC57" s="63"/>
      <c r="AD57" s="63"/>
      <c r="AE57" s="74"/>
      <c r="AF57" s="3"/>
      <c r="AG57" s="227"/>
    </row>
    <row r="58" spans="1:33" ht="12" customHeight="1" x14ac:dyDescent="0.2">
      <c r="A58" s="2"/>
      <c r="B58" s="4"/>
      <c r="C58" s="43"/>
      <c r="D58" s="13"/>
      <c r="E58" s="74"/>
      <c r="F58" s="63"/>
      <c r="G58" s="63"/>
      <c r="H58" s="63"/>
      <c r="I58" s="63"/>
      <c r="J58" s="63"/>
      <c r="K58" s="63"/>
      <c r="L58" s="63"/>
      <c r="M58" s="63"/>
      <c r="N58" s="63"/>
      <c r="O58" s="63"/>
      <c r="P58" s="63"/>
      <c r="Q58" s="63"/>
      <c r="R58" s="63"/>
      <c r="S58" s="63"/>
      <c r="T58" s="63"/>
      <c r="U58" s="63"/>
      <c r="V58" s="63"/>
      <c r="W58" s="63"/>
      <c r="X58" s="63"/>
      <c r="Y58" s="63"/>
      <c r="Z58" s="63"/>
      <c r="AA58" s="63"/>
      <c r="AB58" s="63"/>
      <c r="AC58" s="63"/>
      <c r="AD58" s="63"/>
      <c r="AE58" s="74"/>
      <c r="AF58" s="3"/>
      <c r="AG58" s="227"/>
    </row>
    <row r="59" spans="1:33" ht="12" customHeight="1" x14ac:dyDescent="0.2">
      <c r="A59" s="2"/>
      <c r="B59" s="4"/>
      <c r="C59" s="43"/>
      <c r="D59" s="13"/>
      <c r="E59" s="74"/>
      <c r="F59" s="63"/>
      <c r="G59" s="63"/>
      <c r="H59" s="63"/>
      <c r="I59" s="63"/>
      <c r="J59" s="63"/>
      <c r="K59" s="63"/>
      <c r="L59" s="63"/>
      <c r="M59" s="63"/>
      <c r="N59" s="63"/>
      <c r="O59" s="63"/>
      <c r="P59" s="63"/>
      <c r="Q59" s="63"/>
      <c r="R59" s="63"/>
      <c r="S59" s="63"/>
      <c r="T59" s="63"/>
      <c r="U59" s="63"/>
      <c r="V59" s="63"/>
      <c r="W59" s="63"/>
      <c r="X59" s="63"/>
      <c r="Y59" s="63"/>
      <c r="Z59" s="63"/>
      <c r="AA59" s="63"/>
      <c r="AB59" s="63"/>
      <c r="AC59" s="63"/>
      <c r="AD59" s="63"/>
      <c r="AE59" s="74"/>
      <c r="AF59" s="3"/>
      <c r="AG59" s="227"/>
    </row>
    <row r="60" spans="1:33" ht="12" customHeight="1" x14ac:dyDescent="0.2">
      <c r="A60" s="2"/>
      <c r="B60" s="4"/>
      <c r="C60" s="43"/>
      <c r="D60" s="13"/>
      <c r="E60" s="74"/>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74"/>
      <c r="AF60" s="3"/>
      <c r="AG60" s="227"/>
    </row>
    <row r="61" spans="1:33" ht="12" customHeight="1" x14ac:dyDescent="0.2">
      <c r="A61" s="2"/>
      <c r="B61" s="4"/>
      <c r="C61" s="43"/>
      <c r="D61" s="13"/>
      <c r="E61" s="74"/>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74"/>
      <c r="AF61" s="3"/>
      <c r="AG61" s="227"/>
    </row>
    <row r="62" spans="1:33" ht="12" customHeight="1" x14ac:dyDescent="0.2">
      <c r="A62" s="2"/>
      <c r="B62" s="4"/>
      <c r="C62" s="43"/>
      <c r="D62" s="13"/>
      <c r="E62" s="74"/>
      <c r="F62" s="63"/>
      <c r="G62" s="63"/>
      <c r="H62" s="63"/>
      <c r="I62" s="63"/>
      <c r="J62" s="63"/>
      <c r="K62" s="63"/>
      <c r="L62" s="63"/>
      <c r="M62" s="63"/>
      <c r="N62" s="63"/>
      <c r="O62" s="63"/>
      <c r="P62" s="63"/>
      <c r="Q62" s="63"/>
      <c r="R62" s="63"/>
      <c r="S62" s="63"/>
      <c r="T62" s="63"/>
      <c r="U62" s="63"/>
      <c r="V62" s="63"/>
      <c r="W62" s="63"/>
      <c r="X62" s="63"/>
      <c r="Y62" s="63"/>
      <c r="Z62" s="63"/>
      <c r="AA62" s="63"/>
      <c r="AB62" s="63"/>
      <c r="AC62" s="63"/>
      <c r="AD62" s="63"/>
      <c r="AE62" s="74"/>
      <c r="AF62" s="3"/>
      <c r="AG62" s="227"/>
    </row>
    <row r="63" spans="1:33" ht="12" customHeight="1" x14ac:dyDescent="0.2">
      <c r="A63" s="2"/>
      <c r="B63" s="4"/>
      <c r="C63" s="43"/>
      <c r="D63" s="13"/>
      <c r="E63" s="74"/>
      <c r="F63" s="63"/>
      <c r="G63" s="63"/>
      <c r="H63" s="63"/>
      <c r="I63" s="63"/>
      <c r="J63" s="63"/>
      <c r="K63" s="63"/>
      <c r="L63" s="63"/>
      <c r="M63" s="63"/>
      <c r="N63" s="63"/>
      <c r="O63" s="63"/>
      <c r="P63" s="63"/>
      <c r="Q63" s="63"/>
      <c r="R63" s="63"/>
      <c r="S63" s="63"/>
      <c r="T63" s="63"/>
      <c r="U63" s="63"/>
      <c r="V63" s="63"/>
      <c r="W63" s="63"/>
      <c r="X63" s="63"/>
      <c r="Y63" s="63"/>
      <c r="Z63" s="63"/>
      <c r="AA63" s="63"/>
      <c r="AB63" s="63"/>
      <c r="AC63" s="63"/>
      <c r="AD63" s="63"/>
      <c r="AE63" s="74"/>
      <c r="AF63" s="3"/>
      <c r="AG63" s="227"/>
    </row>
    <row r="64" spans="1:33" ht="12" customHeight="1" x14ac:dyDescent="0.2">
      <c r="A64" s="2"/>
      <c r="B64" s="4"/>
      <c r="C64" s="43"/>
      <c r="D64" s="13"/>
      <c r="E64" s="74"/>
      <c r="F64" s="63"/>
      <c r="G64" s="63"/>
      <c r="H64" s="63"/>
      <c r="I64" s="63"/>
      <c r="J64" s="63"/>
      <c r="K64" s="63"/>
      <c r="L64" s="63"/>
      <c r="M64" s="63"/>
      <c r="N64" s="63"/>
      <c r="O64" s="63"/>
      <c r="P64" s="63"/>
      <c r="Q64" s="63"/>
      <c r="R64" s="63"/>
      <c r="S64" s="63"/>
      <c r="T64" s="63"/>
      <c r="U64" s="63"/>
      <c r="V64" s="63"/>
      <c r="W64" s="63"/>
      <c r="X64" s="63"/>
      <c r="Y64" s="63"/>
      <c r="Z64" s="63"/>
      <c r="AA64" s="63"/>
      <c r="AB64" s="63"/>
      <c r="AC64" s="63"/>
      <c r="AD64" s="63"/>
      <c r="AE64" s="74"/>
      <c r="AF64" s="3"/>
      <c r="AG64" s="227"/>
    </row>
    <row r="65" spans="1:33" ht="12" customHeight="1" x14ac:dyDescent="0.2">
      <c r="A65" s="2"/>
      <c r="B65" s="4"/>
      <c r="C65" s="43"/>
      <c r="D65" s="13"/>
      <c r="E65" s="74"/>
      <c r="F65" s="63"/>
      <c r="G65" s="63"/>
      <c r="H65" s="63"/>
      <c r="I65" s="63"/>
      <c r="J65" s="63"/>
      <c r="K65" s="63"/>
      <c r="L65" s="63"/>
      <c r="M65" s="63"/>
      <c r="N65" s="63"/>
      <c r="O65" s="63"/>
      <c r="P65" s="63"/>
      <c r="Q65" s="63"/>
      <c r="R65" s="63"/>
      <c r="S65" s="63"/>
      <c r="T65" s="63"/>
      <c r="U65" s="63"/>
      <c r="V65" s="63"/>
      <c r="W65" s="63"/>
      <c r="X65" s="63"/>
      <c r="Y65" s="63"/>
      <c r="Z65" s="63"/>
      <c r="AA65" s="63"/>
      <c r="AB65" s="63"/>
      <c r="AC65" s="63"/>
      <c r="AD65" s="63"/>
      <c r="AE65" s="74"/>
      <c r="AF65" s="3"/>
      <c r="AG65" s="227"/>
    </row>
    <row r="66" spans="1:33" ht="12" customHeight="1" x14ac:dyDescent="0.2">
      <c r="A66" s="2"/>
      <c r="B66" s="4"/>
      <c r="C66" s="43"/>
      <c r="D66" s="13"/>
      <c r="E66" s="74"/>
      <c r="F66" s="63"/>
      <c r="G66" s="63"/>
      <c r="H66" s="63"/>
      <c r="I66" s="63"/>
      <c r="J66" s="63"/>
      <c r="K66" s="63"/>
      <c r="L66" s="63"/>
      <c r="M66" s="63"/>
      <c r="N66" s="63"/>
      <c r="O66" s="63"/>
      <c r="P66" s="63"/>
      <c r="Q66" s="63"/>
      <c r="R66" s="63"/>
      <c r="S66" s="63"/>
      <c r="T66" s="63"/>
      <c r="U66" s="63"/>
      <c r="V66" s="63"/>
      <c r="W66" s="63"/>
      <c r="X66" s="63"/>
      <c r="Y66" s="63"/>
      <c r="Z66" s="63"/>
      <c r="AA66" s="63"/>
      <c r="AB66" s="63"/>
      <c r="AC66" s="63"/>
      <c r="AD66" s="63"/>
      <c r="AE66" s="74"/>
      <c r="AF66" s="3"/>
      <c r="AG66" s="227"/>
    </row>
    <row r="67" spans="1:33" ht="12" customHeight="1" x14ac:dyDescent="0.2">
      <c r="A67" s="2"/>
      <c r="B67" s="4"/>
      <c r="C67" s="43"/>
      <c r="D67" s="13"/>
      <c r="E67" s="74"/>
      <c r="F67" s="63"/>
      <c r="G67" s="63"/>
      <c r="H67" s="63"/>
      <c r="I67" s="63"/>
      <c r="J67" s="63"/>
      <c r="K67" s="63"/>
      <c r="L67" s="63"/>
      <c r="M67" s="63"/>
      <c r="N67" s="63"/>
      <c r="O67" s="63"/>
      <c r="P67" s="63"/>
      <c r="Q67" s="63"/>
      <c r="R67" s="63"/>
      <c r="S67" s="63"/>
      <c r="T67" s="63"/>
      <c r="U67" s="63"/>
      <c r="V67" s="63"/>
      <c r="W67" s="63"/>
      <c r="X67" s="63"/>
      <c r="Y67" s="63"/>
      <c r="Z67" s="63"/>
      <c r="AA67" s="63"/>
      <c r="AB67" s="63"/>
      <c r="AC67" s="63"/>
      <c r="AD67" s="63"/>
      <c r="AE67" s="74"/>
      <c r="AF67" s="3"/>
      <c r="AG67" s="227"/>
    </row>
    <row r="68" spans="1:33" ht="12" customHeight="1" x14ac:dyDescent="0.2">
      <c r="A68" s="2"/>
      <c r="B68" s="4"/>
      <c r="C68" s="43"/>
      <c r="D68" s="13"/>
      <c r="E68" s="74"/>
      <c r="F68" s="63"/>
      <c r="G68" s="63"/>
      <c r="H68" s="63"/>
      <c r="I68" s="63"/>
      <c r="J68" s="63"/>
      <c r="K68" s="63"/>
      <c r="L68" s="63"/>
      <c r="M68" s="63"/>
      <c r="N68" s="63"/>
      <c r="O68" s="63"/>
      <c r="P68" s="63"/>
      <c r="Q68" s="63"/>
      <c r="R68" s="63"/>
      <c r="S68" s="63"/>
      <c r="T68" s="63"/>
      <c r="U68" s="63"/>
      <c r="V68" s="63"/>
      <c r="W68" s="63"/>
      <c r="X68" s="63"/>
      <c r="Y68" s="63"/>
      <c r="Z68" s="63"/>
      <c r="AA68" s="63"/>
      <c r="AB68" s="63"/>
      <c r="AC68" s="63"/>
      <c r="AD68" s="63"/>
      <c r="AE68" s="74"/>
      <c r="AF68" s="3"/>
      <c r="AG68" s="227"/>
    </row>
    <row r="69" spans="1:33" ht="12" customHeight="1" x14ac:dyDescent="0.2">
      <c r="A69" s="2"/>
      <c r="B69" s="4"/>
      <c r="C69" s="43"/>
      <c r="D69" s="13"/>
      <c r="E69" s="74"/>
      <c r="F69" s="63"/>
      <c r="G69" s="63"/>
      <c r="H69" s="63"/>
      <c r="I69" s="63"/>
      <c r="J69" s="63"/>
      <c r="K69" s="63"/>
      <c r="L69" s="63"/>
      <c r="M69" s="63"/>
      <c r="N69" s="63"/>
      <c r="O69" s="63"/>
      <c r="P69" s="63"/>
      <c r="Q69" s="63"/>
      <c r="R69" s="63"/>
      <c r="S69" s="63"/>
      <c r="T69" s="63"/>
      <c r="U69" s="63"/>
      <c r="V69" s="63"/>
      <c r="W69" s="63"/>
      <c r="X69" s="63"/>
      <c r="Y69" s="63"/>
      <c r="Z69" s="63"/>
      <c r="AA69" s="63"/>
      <c r="AB69" s="63"/>
      <c r="AC69" s="63"/>
      <c r="AD69" s="63"/>
      <c r="AE69" s="74"/>
      <c r="AF69" s="3"/>
      <c r="AG69" s="227"/>
    </row>
    <row r="70" spans="1:33" ht="12" customHeight="1" x14ac:dyDescent="0.2">
      <c r="A70" s="2"/>
      <c r="B70" s="4"/>
      <c r="C70" s="43"/>
      <c r="D70" s="13"/>
      <c r="E70" s="74"/>
      <c r="F70" s="63"/>
      <c r="G70" s="63"/>
      <c r="H70" s="63"/>
      <c r="I70" s="63"/>
      <c r="J70" s="63"/>
      <c r="K70" s="63"/>
      <c r="L70" s="63"/>
      <c r="M70" s="63"/>
      <c r="N70" s="63"/>
      <c r="O70" s="63"/>
      <c r="P70" s="63"/>
      <c r="Q70" s="63"/>
      <c r="R70" s="63"/>
      <c r="S70" s="63"/>
      <c r="T70" s="63"/>
      <c r="U70" s="63"/>
      <c r="V70" s="63"/>
      <c r="W70" s="63"/>
      <c r="X70" s="63"/>
      <c r="Y70" s="63"/>
      <c r="Z70" s="63"/>
      <c r="AA70" s="63"/>
      <c r="AB70" s="63"/>
      <c r="AC70" s="63"/>
      <c r="AD70" s="63"/>
      <c r="AE70" s="74"/>
      <c r="AF70" s="3"/>
      <c r="AG70" s="227"/>
    </row>
    <row r="71" spans="1:33" s="67" customFormat="1" ht="9.75" customHeight="1" x14ac:dyDescent="0.15">
      <c r="A71" s="65"/>
      <c r="B71" s="66"/>
      <c r="C71" s="69"/>
      <c r="D71" s="21"/>
      <c r="E71" s="70"/>
      <c r="F71" s="70"/>
      <c r="G71" s="70"/>
      <c r="H71" s="75"/>
      <c r="I71" s="75"/>
      <c r="J71" s="75"/>
      <c r="K71" s="75"/>
      <c r="L71" s="75"/>
      <c r="M71" s="75"/>
      <c r="N71" s="75"/>
      <c r="O71" s="75"/>
      <c r="P71" s="75"/>
      <c r="Q71" s="75"/>
      <c r="R71" s="75"/>
      <c r="S71" s="75"/>
      <c r="T71" s="75"/>
      <c r="U71" s="75"/>
      <c r="V71" s="75"/>
      <c r="W71" s="75"/>
      <c r="X71" s="75"/>
      <c r="Y71" s="75"/>
      <c r="Z71" s="75"/>
      <c r="AA71" s="75"/>
      <c r="AB71" s="75"/>
      <c r="AC71" s="75"/>
      <c r="AD71" s="75"/>
      <c r="AE71" s="75"/>
      <c r="AF71" s="66"/>
      <c r="AG71" s="367"/>
    </row>
    <row r="72" spans="1:33" ht="11.25" customHeight="1" x14ac:dyDescent="0.2">
      <c r="A72" s="2"/>
      <c r="B72" s="1"/>
      <c r="C72" s="42"/>
      <c r="D72" s="13"/>
      <c r="E72" s="76"/>
      <c r="F72" s="76"/>
      <c r="G72" s="76"/>
      <c r="H72" s="76"/>
      <c r="I72" s="76"/>
      <c r="J72" s="76"/>
      <c r="K72" s="76"/>
      <c r="L72" s="76"/>
      <c r="M72" s="76"/>
      <c r="N72" s="76"/>
      <c r="O72" s="76"/>
      <c r="P72" s="76"/>
      <c r="Q72" s="76"/>
      <c r="R72" s="76"/>
      <c r="S72" s="76"/>
      <c r="T72" s="76"/>
      <c r="U72" s="76"/>
      <c r="V72" s="75"/>
      <c r="W72" s="76"/>
      <c r="X72" s="76"/>
      <c r="Y72" s="76"/>
      <c r="Z72" s="76"/>
      <c r="AA72" s="76"/>
      <c r="AB72" s="76"/>
      <c r="AC72" s="76"/>
      <c r="AD72" s="76"/>
      <c r="AE72" s="76"/>
      <c r="AF72" s="3"/>
      <c r="AG72" s="227"/>
    </row>
    <row r="73" spans="1:33" ht="13.5" customHeight="1" x14ac:dyDescent="0.2">
      <c r="A73" s="2"/>
      <c r="B73" s="1"/>
      <c r="C73" s="1"/>
      <c r="D73" s="1"/>
      <c r="I73" s="4"/>
      <c r="J73" s="4"/>
      <c r="K73" s="4"/>
      <c r="L73" s="4"/>
      <c r="M73" s="4"/>
      <c r="N73" s="4"/>
      <c r="O73" s="4"/>
      <c r="P73" s="4"/>
      <c r="Q73" s="4"/>
      <c r="R73" s="4"/>
      <c r="S73" s="4"/>
      <c r="T73" s="4"/>
      <c r="U73" s="4"/>
      <c r="V73" s="68"/>
      <c r="W73" s="4"/>
      <c r="X73" s="4"/>
      <c r="Y73" s="4"/>
      <c r="Z73" s="1428">
        <v>42461</v>
      </c>
      <c r="AA73" s="1428"/>
      <c r="AB73" s="1428"/>
      <c r="AC73" s="1428"/>
      <c r="AD73" s="1428"/>
      <c r="AE73" s="1428"/>
      <c r="AF73" s="369">
        <v>23</v>
      </c>
      <c r="AG73" s="227"/>
    </row>
  </sheetData>
  <customSheetViews>
    <customSheetView guid="{87E9DA1B-1CEB-458D-87A5-C4E38BAE485A}" showPageBreaks="1" printArea="1" hiddenRows="1" topLeftCell="A7">
      <selection activeCell="EW151" sqref="EW151:FA155"/>
      <pageMargins left="0.15748031496062992" right="0.15748031496062992" top="0.19685039370078741" bottom="0.19685039370078741" header="0" footer="0"/>
      <printOptions horizontalCentered="1"/>
      <pageSetup paperSize="9" orientation="portrait" r:id="rId1"/>
      <headerFooter alignWithMargins="0"/>
    </customSheetView>
    <customSheetView guid="{5859C3A0-D6FB-40D9-B6C2-346CB5A63A0A}" hiddenRows="1" topLeftCell="A7">
      <selection activeCell="EW151" sqref="EW151:FA155"/>
      <pageMargins left="0.15748031496062992" right="0.15748031496062992" top="0.19685039370078741" bottom="0.19685039370078741" header="0" footer="0"/>
      <printOptions horizontalCentered="1"/>
      <pageSetup paperSize="9" orientation="portrait" r:id="rId2"/>
      <headerFooter alignWithMargins="0"/>
    </customSheetView>
    <customSheetView guid="{D8E90C30-C61D-40A7-989F-8651AA8E91E2}" hiddenRows="1" topLeftCell="A7">
      <selection activeCell="EW151" sqref="EW151:FA155"/>
      <pageMargins left="0.15748031496062992" right="0.15748031496062992" top="0.19685039370078741" bottom="0.19685039370078741" header="0" footer="0"/>
      <printOptions horizontalCentered="1"/>
      <pageSetup paperSize="9" orientation="portrait" r:id="rId3"/>
      <headerFooter alignWithMargins="0"/>
    </customSheetView>
  </customSheetViews>
  <mergeCells count="9">
    <mergeCell ref="B1:H1"/>
    <mergeCell ref="Z73:AE73"/>
    <mergeCell ref="B2:D2"/>
    <mergeCell ref="F47:V47"/>
    <mergeCell ref="F6:V6"/>
    <mergeCell ref="C8:D8"/>
    <mergeCell ref="X6:AD6"/>
    <mergeCell ref="X47:AD47"/>
    <mergeCell ref="F5:L5"/>
  </mergeCells>
  <phoneticPr fontId="5" type="noConversion"/>
  <printOptions horizontalCentered="1"/>
  <pageMargins left="0.15748031496062992" right="0.15748031496062992" top="0.19685039370078741" bottom="0.19685039370078741" header="0" footer="0"/>
  <pageSetup paperSize="9" orientation="portrait" r:id="rId4"/>
  <headerFooter alignWithMargins="0"/>
  <drawing r:id="rId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01" enableFormatConditionsCalculation="0">
    <tabColor theme="9"/>
  </sheetPr>
  <dimension ref="A1:E54"/>
  <sheetViews>
    <sheetView showRuler="0" workbookViewId="0"/>
  </sheetViews>
  <sheetFormatPr defaultRowHeight="12.75" x14ac:dyDescent="0.2"/>
  <cols>
    <col min="1" max="1" width="3.28515625" customWidth="1"/>
    <col min="2" max="3" width="2.5703125" customWidth="1"/>
    <col min="4" max="4" width="90.5703125" customWidth="1"/>
    <col min="5" max="5" width="3.28515625" customWidth="1"/>
  </cols>
  <sheetData>
    <row r="1" spans="1:5" ht="13.5" customHeight="1" x14ac:dyDescent="0.2">
      <c r="A1" s="337"/>
      <c r="B1" s="337"/>
      <c r="C1" s="337"/>
      <c r="D1" s="337"/>
      <c r="E1" s="337"/>
    </row>
    <row r="2" spans="1:5" ht="13.5" customHeight="1" x14ac:dyDescent="0.2">
      <c r="A2" s="337"/>
      <c r="B2" s="337"/>
      <c r="C2" s="337"/>
      <c r="D2" s="337"/>
      <c r="E2" s="337"/>
    </row>
    <row r="3" spans="1:5" ht="13.5" customHeight="1" x14ac:dyDescent="0.2">
      <c r="A3" s="337"/>
      <c r="B3" s="337"/>
      <c r="C3" s="337"/>
      <c r="D3" s="337"/>
      <c r="E3" s="337"/>
    </row>
    <row r="4" spans="1:5" s="7" customFormat="1" ht="13.5" customHeight="1" x14ac:dyDescent="0.2">
      <c r="A4" s="337"/>
      <c r="B4" s="337"/>
      <c r="C4" s="337"/>
      <c r="D4" s="337"/>
      <c r="E4" s="337"/>
    </row>
    <row r="5" spans="1:5" ht="13.5" customHeight="1" x14ac:dyDescent="0.2">
      <c r="A5" s="337"/>
      <c r="B5" s="337"/>
      <c r="C5" s="337"/>
      <c r="D5" s="337"/>
      <c r="E5" s="337"/>
    </row>
    <row r="6" spans="1:5" ht="13.5" customHeight="1" x14ac:dyDescent="0.2">
      <c r="A6" s="337"/>
      <c r="B6" s="337"/>
      <c r="C6" s="337"/>
      <c r="D6" s="337"/>
      <c r="E6" s="337"/>
    </row>
    <row r="7" spans="1:5" ht="13.5" customHeight="1" x14ac:dyDescent="0.2">
      <c r="A7" s="337"/>
      <c r="B7" s="337"/>
      <c r="C7" s="337"/>
      <c r="D7" s="337"/>
      <c r="E7" s="337"/>
    </row>
    <row r="8" spans="1:5" ht="13.5" customHeight="1" x14ac:dyDescent="0.2">
      <c r="A8" s="337"/>
      <c r="B8" s="337"/>
      <c r="C8" s="337"/>
      <c r="D8" s="337"/>
      <c r="E8" s="337"/>
    </row>
    <row r="9" spans="1:5" ht="13.5" customHeight="1" x14ac:dyDescent="0.2">
      <c r="A9" s="337"/>
      <c r="B9" s="337"/>
      <c r="C9" s="337"/>
      <c r="D9" s="337"/>
      <c r="E9" s="337"/>
    </row>
    <row r="10" spans="1:5" ht="13.5" customHeight="1" x14ac:dyDescent="0.2">
      <c r="A10" s="337"/>
      <c r="B10" s="337"/>
      <c r="C10" s="337"/>
      <c r="D10" s="337"/>
      <c r="E10" s="337"/>
    </row>
    <row r="11" spans="1:5" ht="13.5" customHeight="1" x14ac:dyDescent="0.2">
      <c r="A11" s="337"/>
      <c r="B11" s="337"/>
      <c r="C11" s="337"/>
      <c r="D11" s="337"/>
      <c r="E11" s="337"/>
    </row>
    <row r="12" spans="1:5" ht="13.5" customHeight="1" x14ac:dyDescent="0.2">
      <c r="A12" s="337"/>
      <c r="B12" s="337"/>
      <c r="C12" s="337"/>
      <c r="D12" s="337"/>
      <c r="E12" s="337"/>
    </row>
    <row r="13" spans="1:5" ht="13.5" customHeight="1" x14ac:dyDescent="0.2">
      <c r="A13" s="337"/>
      <c r="B13" s="337"/>
      <c r="C13" s="337"/>
      <c r="D13" s="337"/>
      <c r="E13" s="337"/>
    </row>
    <row r="14" spans="1:5" ht="13.5" customHeight="1" x14ac:dyDescent="0.2">
      <c r="A14" s="337"/>
      <c r="B14" s="337"/>
      <c r="C14" s="337"/>
      <c r="D14" s="337"/>
      <c r="E14" s="337"/>
    </row>
    <row r="15" spans="1:5" ht="13.5" customHeight="1" x14ac:dyDescent="0.2">
      <c r="A15" s="337"/>
      <c r="B15" s="337"/>
      <c r="C15" s="337"/>
      <c r="D15" s="337"/>
      <c r="E15" s="337"/>
    </row>
    <row r="16" spans="1:5" ht="13.5" customHeight="1" x14ac:dyDescent="0.2">
      <c r="A16" s="337"/>
      <c r="B16" s="337"/>
      <c r="C16" s="337"/>
      <c r="D16" s="337"/>
      <c r="E16" s="337"/>
    </row>
    <row r="17" spans="1:5" ht="13.5" customHeight="1" x14ac:dyDescent="0.2">
      <c r="A17" s="337"/>
      <c r="B17" s="337"/>
      <c r="C17" s="337"/>
      <c r="D17" s="337"/>
      <c r="E17" s="337"/>
    </row>
    <row r="18" spans="1:5" ht="13.5" customHeight="1" x14ac:dyDescent="0.2">
      <c r="A18" s="337"/>
      <c r="B18" s="337"/>
      <c r="C18" s="337"/>
      <c r="D18" s="337"/>
      <c r="E18" s="337"/>
    </row>
    <row r="19" spans="1:5" ht="13.5" customHeight="1" x14ac:dyDescent="0.2">
      <c r="A19" s="337"/>
      <c r="B19" s="337"/>
      <c r="C19" s="337"/>
      <c r="D19" s="337"/>
      <c r="E19" s="337"/>
    </row>
    <row r="20" spans="1:5" ht="13.5" customHeight="1" x14ac:dyDescent="0.2">
      <c r="A20" s="337"/>
      <c r="B20" s="337"/>
      <c r="C20" s="337"/>
      <c r="D20" s="337"/>
      <c r="E20" s="337"/>
    </row>
    <row r="21" spans="1:5" ht="13.5" customHeight="1" x14ac:dyDescent="0.2">
      <c r="A21" s="337"/>
      <c r="B21" s="337"/>
      <c r="C21" s="337"/>
      <c r="D21" s="337"/>
      <c r="E21" s="337"/>
    </row>
    <row r="22" spans="1:5" ht="13.5" customHeight="1" x14ac:dyDescent="0.2">
      <c r="A22" s="337"/>
      <c r="B22" s="337"/>
      <c r="C22" s="337"/>
      <c r="D22" s="337"/>
      <c r="E22" s="337"/>
    </row>
    <row r="23" spans="1:5" ht="13.5" customHeight="1" x14ac:dyDescent="0.2">
      <c r="A23" s="337"/>
      <c r="B23" s="337"/>
      <c r="C23" s="337"/>
      <c r="D23" s="337"/>
      <c r="E23" s="337"/>
    </row>
    <row r="24" spans="1:5" ht="13.5" customHeight="1" x14ac:dyDescent="0.2">
      <c r="A24" s="337"/>
      <c r="B24" s="337"/>
      <c r="C24" s="337"/>
      <c r="D24" s="337"/>
      <c r="E24" s="337"/>
    </row>
    <row r="25" spans="1:5" ht="13.5" customHeight="1" x14ac:dyDescent="0.2">
      <c r="A25" s="337"/>
      <c r="B25" s="337"/>
      <c r="C25" s="337"/>
      <c r="D25" s="337"/>
      <c r="E25" s="337"/>
    </row>
    <row r="26" spans="1:5" ht="13.5" customHeight="1" x14ac:dyDescent="0.2">
      <c r="A26" s="337"/>
      <c r="B26" s="337"/>
      <c r="C26" s="337"/>
      <c r="D26" s="337"/>
      <c r="E26" s="337"/>
    </row>
    <row r="27" spans="1:5" ht="13.5" customHeight="1" x14ac:dyDescent="0.2">
      <c r="A27" s="337"/>
      <c r="B27" s="337"/>
      <c r="C27" s="337"/>
      <c r="D27" s="337"/>
      <c r="E27" s="337"/>
    </row>
    <row r="28" spans="1:5" ht="13.5" customHeight="1" x14ac:dyDescent="0.2">
      <c r="A28" s="337"/>
      <c r="B28" s="337"/>
      <c r="C28" s="337"/>
      <c r="D28" s="337"/>
      <c r="E28" s="337"/>
    </row>
    <row r="29" spans="1:5" ht="13.5" customHeight="1" x14ac:dyDescent="0.2">
      <c r="A29" s="337"/>
      <c r="B29" s="337"/>
      <c r="C29" s="337"/>
      <c r="D29" s="337"/>
      <c r="E29" s="337"/>
    </row>
    <row r="30" spans="1:5" ht="13.5" customHeight="1" x14ac:dyDescent="0.2">
      <c r="A30" s="337"/>
      <c r="B30" s="337"/>
      <c r="C30" s="337"/>
      <c r="D30" s="337"/>
      <c r="E30" s="337"/>
    </row>
    <row r="31" spans="1:5" ht="13.5" customHeight="1" x14ac:dyDescent="0.2">
      <c r="A31" s="337"/>
      <c r="B31" s="337"/>
      <c r="C31" s="337"/>
      <c r="D31" s="337"/>
      <c r="E31" s="337"/>
    </row>
    <row r="32" spans="1:5" ht="13.5" customHeight="1" x14ac:dyDescent="0.2">
      <c r="A32" s="337"/>
      <c r="B32" s="337"/>
      <c r="C32" s="337"/>
      <c r="D32" s="337"/>
      <c r="E32" s="337"/>
    </row>
    <row r="33" spans="1:5" ht="13.5" customHeight="1" x14ac:dyDescent="0.2">
      <c r="A33" s="337"/>
      <c r="B33" s="337"/>
      <c r="C33" s="337"/>
      <c r="D33" s="337"/>
      <c r="E33" s="337"/>
    </row>
    <row r="34" spans="1:5" ht="13.5" customHeight="1" x14ac:dyDescent="0.2">
      <c r="A34" s="337"/>
      <c r="B34" s="337"/>
      <c r="C34" s="337"/>
      <c r="D34" s="337"/>
      <c r="E34" s="337"/>
    </row>
    <row r="35" spans="1:5" ht="13.5" customHeight="1" x14ac:dyDescent="0.2">
      <c r="A35" s="337"/>
      <c r="B35" s="337"/>
      <c r="C35" s="337"/>
      <c r="D35" s="337"/>
      <c r="E35" s="337"/>
    </row>
    <row r="36" spans="1:5" ht="13.5" customHeight="1" x14ac:dyDescent="0.2">
      <c r="A36" s="337"/>
      <c r="B36" s="337"/>
      <c r="C36" s="337"/>
      <c r="D36" s="337"/>
      <c r="E36" s="337"/>
    </row>
    <row r="37" spans="1:5" ht="13.5" customHeight="1" x14ac:dyDescent="0.2">
      <c r="A37" s="337"/>
      <c r="B37" s="337"/>
      <c r="C37" s="337"/>
      <c r="D37" s="337"/>
      <c r="E37" s="337"/>
    </row>
    <row r="38" spans="1:5" ht="13.5" customHeight="1" x14ac:dyDescent="0.2">
      <c r="A38" s="337"/>
      <c r="B38" s="337"/>
      <c r="C38" s="337"/>
      <c r="D38" s="337"/>
      <c r="E38" s="337"/>
    </row>
    <row r="39" spans="1:5" ht="13.5" customHeight="1" x14ac:dyDescent="0.2">
      <c r="A39" s="337"/>
      <c r="B39" s="337"/>
      <c r="C39" s="337"/>
      <c r="D39" s="337"/>
      <c r="E39" s="337"/>
    </row>
    <row r="40" spans="1:5" ht="13.5" customHeight="1" x14ac:dyDescent="0.2">
      <c r="A40" s="337"/>
      <c r="B40" s="337"/>
      <c r="C40" s="337"/>
      <c r="D40" s="337"/>
      <c r="E40" s="337"/>
    </row>
    <row r="41" spans="1:5" ht="18.75" customHeight="1" x14ac:dyDescent="0.2">
      <c r="A41" s="337"/>
      <c r="B41" s="337" t="s">
        <v>321</v>
      </c>
      <c r="C41" s="337"/>
      <c r="D41" s="337"/>
      <c r="E41" s="337"/>
    </row>
    <row r="42" spans="1:5" ht="9" customHeight="1" x14ac:dyDescent="0.2">
      <c r="A42" s="336"/>
      <c r="B42" s="379"/>
      <c r="C42" s="380"/>
      <c r="D42" s="381"/>
      <c r="E42" s="336"/>
    </row>
    <row r="43" spans="1:5" ht="13.5" customHeight="1" x14ac:dyDescent="0.2">
      <c r="A43" s="336"/>
      <c r="B43" s="379"/>
      <c r="C43" s="376"/>
      <c r="D43" s="382" t="s">
        <v>318</v>
      </c>
      <c r="E43" s="336"/>
    </row>
    <row r="44" spans="1:5" ht="13.5" customHeight="1" x14ac:dyDescent="0.2">
      <c r="A44" s="336"/>
      <c r="B44" s="379"/>
      <c r="C44" s="387"/>
      <c r="D44" s="608" t="s">
        <v>429</v>
      </c>
      <c r="E44" s="336"/>
    </row>
    <row r="45" spans="1:5" ht="13.5" customHeight="1" x14ac:dyDescent="0.2">
      <c r="A45" s="336"/>
      <c r="B45" s="379"/>
      <c r="C45" s="383"/>
      <c r="D45" s="381"/>
      <c r="E45" s="336"/>
    </row>
    <row r="46" spans="1:5" ht="13.5" customHeight="1" x14ac:dyDescent="0.2">
      <c r="A46" s="336"/>
      <c r="B46" s="379"/>
      <c r="C46" s="377"/>
      <c r="D46" s="382" t="s">
        <v>319</v>
      </c>
      <c r="E46" s="336"/>
    </row>
    <row r="47" spans="1:5" ht="13.5" customHeight="1" x14ac:dyDescent="0.2">
      <c r="A47" s="336"/>
      <c r="B47" s="379"/>
      <c r="C47" s="380"/>
      <c r="D47" s="1026" t="s">
        <v>429</v>
      </c>
      <c r="E47" s="336"/>
    </row>
    <row r="48" spans="1:5" ht="13.5" customHeight="1" x14ac:dyDescent="0.2">
      <c r="A48" s="336"/>
      <c r="B48" s="379"/>
      <c r="C48" s="380"/>
      <c r="D48" s="381"/>
      <c r="E48" s="336"/>
    </row>
    <row r="49" spans="1:5" ht="13.5" customHeight="1" x14ac:dyDescent="0.2">
      <c r="A49" s="336"/>
      <c r="B49" s="379"/>
      <c r="C49" s="378"/>
      <c r="D49" s="382" t="s">
        <v>320</v>
      </c>
      <c r="E49" s="336"/>
    </row>
    <row r="50" spans="1:5" ht="13.5" customHeight="1" x14ac:dyDescent="0.2">
      <c r="A50" s="336"/>
      <c r="B50" s="379"/>
      <c r="C50" s="380"/>
      <c r="D50" s="608" t="s">
        <v>428</v>
      </c>
      <c r="E50" s="336"/>
    </row>
    <row r="51" spans="1:5" ht="25.5" customHeight="1" x14ac:dyDescent="0.2">
      <c r="A51" s="336"/>
      <c r="B51" s="384"/>
      <c r="C51" s="385"/>
      <c r="D51" s="386"/>
      <c r="E51" s="336"/>
    </row>
    <row r="52" spans="1:5" x14ac:dyDescent="0.2">
      <c r="A52" s="336"/>
      <c r="B52" s="337"/>
      <c r="C52" s="339"/>
      <c r="D52" s="338"/>
      <c r="E52" s="336"/>
    </row>
    <row r="53" spans="1:5" s="96" customFormat="1" x14ac:dyDescent="0.2">
      <c r="A53" s="336"/>
      <c r="B53" s="337"/>
      <c r="C53" s="339"/>
      <c r="D53" s="338"/>
      <c r="E53" s="336"/>
    </row>
    <row r="54" spans="1:5" ht="94.5" customHeight="1" x14ac:dyDescent="0.2">
      <c r="A54" s="336"/>
      <c r="B54" s="337"/>
      <c r="C54" s="339"/>
      <c r="D54" s="338"/>
      <c r="E54" s="336"/>
    </row>
  </sheetData>
  <customSheetViews>
    <customSheetView guid="{87E9DA1B-1CEB-458D-87A5-C4E38BAE485A}" showPageBreaks="1" printArea="1" showRuler="0">
      <selection activeCell="EW151" sqref="EW151:FA155"/>
      <pageMargins left="0.15748031496062992" right="0.15748031496062992" top="0.19685039370078741" bottom="0.19685039370078741" header="0" footer="0"/>
      <printOptions horizontalCentered="1"/>
      <pageSetup paperSize="9" orientation="portrait" r:id="rId1"/>
      <headerFooter alignWithMargins="0"/>
    </customSheetView>
    <customSheetView guid="{5859C3A0-D6FB-40D9-B6C2-346CB5A63A0A}" showRuler="0">
      <selection activeCell="EW151" sqref="EW151:FA155"/>
      <pageMargins left="0.15748031496062992" right="0.15748031496062992" top="0.19685039370078741" bottom="0.19685039370078741" header="0" footer="0"/>
      <printOptions horizontalCentered="1"/>
      <pageSetup paperSize="9" orientation="portrait" r:id="rId2"/>
      <headerFooter alignWithMargins="0"/>
    </customSheetView>
    <customSheetView guid="{D8E90C30-C61D-40A7-989F-8651AA8E91E2}" showPageBreaks="1" printArea="1" showRuler="0">
      <selection activeCell="F23" sqref="F23"/>
      <pageMargins left="0.15748031496062992" right="0.15748031496062992" top="0.19685039370078741" bottom="0.19685039370078741" header="0" footer="0"/>
      <printOptions horizontalCentered="1"/>
      <pageSetup paperSize="9" orientation="portrait" r:id="rId3"/>
      <headerFooter alignWithMargins="0"/>
    </customSheetView>
  </customSheetViews>
  <phoneticPr fontId="5" type="noConversion"/>
  <hyperlinks>
    <hyperlink ref="D44" r:id="rId4"/>
    <hyperlink ref="D50" r:id="rId5"/>
    <hyperlink ref="D47" r:id="rId6"/>
  </hyperlinks>
  <printOptions horizontalCentered="1"/>
  <pageMargins left="0.15748031496062992" right="0.15748031496062992" top="0.19685039370078741" bottom="0.19685039370078741" header="0" footer="0"/>
  <pageSetup paperSize="9" orientation="portrait" r:id="rId7"/>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Folhas de cálculo</vt:lpstr>
      </vt:variant>
      <vt:variant>
        <vt:i4>22</vt:i4>
      </vt:variant>
      <vt:variant>
        <vt:lpstr>Intervalos com nome</vt:lpstr>
      </vt:variant>
      <vt:variant>
        <vt:i4>22</vt:i4>
      </vt:variant>
    </vt:vector>
  </HeadingPairs>
  <TitlesOfParts>
    <vt:vector size="44" baseType="lpstr">
      <vt:lpstr>capa</vt:lpstr>
      <vt:lpstr>introducao</vt:lpstr>
      <vt:lpstr>fontes</vt:lpstr>
      <vt:lpstr>6populacao3</vt:lpstr>
      <vt:lpstr>7empregoINE3</vt:lpstr>
      <vt:lpstr>8desemprego_INE3</vt:lpstr>
      <vt:lpstr>9lay_off</vt:lpstr>
      <vt:lpstr>10desemprego_IEFP</vt:lpstr>
      <vt:lpstr>11desemprego_IEFP</vt:lpstr>
      <vt:lpstr>12fp_anexo C</vt:lpstr>
      <vt:lpstr>13empresarial</vt:lpstr>
      <vt:lpstr>14ganhos</vt:lpstr>
      <vt:lpstr>15salários</vt:lpstr>
      <vt:lpstr>16irct</vt:lpstr>
      <vt:lpstr>17acidentes</vt:lpstr>
      <vt:lpstr>18ssocial</vt:lpstr>
      <vt:lpstr>19ssocial </vt:lpstr>
      <vt:lpstr>20destaque</vt:lpstr>
      <vt:lpstr>21destaque</vt:lpstr>
      <vt:lpstr>22conceito</vt:lpstr>
      <vt:lpstr>23conceito</vt:lpstr>
      <vt:lpstr>contracapa</vt:lpstr>
      <vt:lpstr>'10desemprego_IEFP'!Área_de_Impressão</vt:lpstr>
      <vt:lpstr>'11desemprego_IEFP'!Área_de_Impressão</vt:lpstr>
      <vt:lpstr>'12fp_anexo C'!Área_de_Impressão</vt:lpstr>
      <vt:lpstr>'13empresarial'!Área_de_Impressão</vt:lpstr>
      <vt:lpstr>'14ganhos'!Área_de_Impressão</vt:lpstr>
      <vt:lpstr>'15salários'!Área_de_Impressão</vt:lpstr>
      <vt:lpstr>'16irct'!Área_de_Impressão</vt:lpstr>
      <vt:lpstr>'17acidentes'!Área_de_Impressão</vt:lpstr>
      <vt:lpstr>'18ssocial'!Área_de_Impressão</vt:lpstr>
      <vt:lpstr>'19ssocial '!Área_de_Impressão</vt:lpstr>
      <vt:lpstr>'20destaque'!Área_de_Impressão</vt:lpstr>
      <vt:lpstr>'21destaque'!Área_de_Impressão</vt:lpstr>
      <vt:lpstr>'22conceito'!Área_de_Impressão</vt:lpstr>
      <vt:lpstr>'23conceito'!Área_de_Impressão</vt:lpstr>
      <vt:lpstr>'6populacao3'!Área_de_Impressão</vt:lpstr>
      <vt:lpstr>'7empregoINE3'!Área_de_Impressão</vt:lpstr>
      <vt:lpstr>'8desemprego_INE3'!Área_de_Impressão</vt:lpstr>
      <vt:lpstr>'9lay_off'!Área_de_Impressão</vt:lpstr>
      <vt:lpstr>capa!Área_de_Impressão</vt:lpstr>
      <vt:lpstr>contracapa!Área_de_Impressão</vt:lpstr>
      <vt:lpstr>fontes!Área_de_Impressão</vt:lpstr>
      <vt:lpstr>introducao!Área_de_Impressão</vt:lpstr>
    </vt:vector>
  </TitlesOfParts>
  <Company>DEEP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Boletim Estatístico</dc:title>
  <dc:creator>GEP/MSSS</dc:creator>
  <cp:lastModifiedBy>Teresa Feliciano</cp:lastModifiedBy>
  <cp:lastPrinted>2016-04-29T15:34:41Z</cp:lastPrinted>
  <dcterms:created xsi:type="dcterms:W3CDTF">2004-03-02T09:49:36Z</dcterms:created>
  <dcterms:modified xsi:type="dcterms:W3CDTF">2016-05-16T10:40:35Z</dcterms:modified>
</cp:coreProperties>
</file>